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Buh\Desktop\Рабочая папка\БЮДЖЕТ\БЮДЖЕТ 2025\документя для бюджета\для КСП\Бюджет 25-27 готовый\"/>
    </mc:Choice>
  </mc:AlternateContent>
  <xr:revisionPtr revIDLastSave="0" documentId="13_ncr:1_{D2EA70AC-A8DF-46BF-A2D7-F5D4AB5EC005}" xr6:coauthVersionLast="47" xr6:coauthVersionMax="47" xr10:uidLastSave="{00000000-0000-0000-0000-000000000000}"/>
  <bookViews>
    <workbookView xWindow="-120" yWindow="-120" windowWidth="29040" windowHeight="15840" xr2:uid="{B5608F10-37E8-4422-8490-FFCC93F87641}"/>
  </bookViews>
  <sheets>
    <sheet name="Лист1" sheetId="1" r:id="rId1"/>
  </sheets>
  <externalReferences>
    <externalReference r:id="rId2"/>
    <externalReference r:id="rId3"/>
  </externalReferences>
  <definedNames>
    <definedName name="_xlnm._FilterDatabase" localSheetId="0" hidden="1">Лист1!$A$10:$G$287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4" i="1" l="1"/>
  <c r="E286" i="1"/>
  <c r="E283" i="1"/>
  <c r="E280" i="1"/>
  <c r="E277" i="1"/>
  <c r="E274" i="1"/>
  <c r="E271" i="1"/>
  <c r="G265" i="1"/>
  <c r="F265" i="1"/>
  <c r="E265" i="1"/>
  <c r="F262" i="1"/>
  <c r="E262" i="1"/>
  <c r="E259" i="1"/>
  <c r="G256" i="1"/>
  <c r="F256" i="1"/>
  <c r="E256" i="1"/>
  <c r="E253" i="1"/>
  <c r="E250" i="1"/>
  <c r="E248" i="1"/>
  <c r="G245" i="1"/>
  <c r="F245" i="1"/>
  <c r="E245" i="1"/>
  <c r="G237" i="1"/>
  <c r="F237" i="1"/>
  <c r="E237" i="1"/>
  <c r="G231" i="1"/>
  <c r="F231" i="1"/>
  <c r="E231" i="1"/>
  <c r="G228" i="1"/>
  <c r="F228" i="1"/>
  <c r="E228" i="1"/>
  <c r="G225" i="1"/>
  <c r="F225" i="1"/>
  <c r="E225" i="1"/>
  <c r="G222" i="1"/>
  <c r="F222" i="1"/>
  <c r="E222" i="1"/>
  <c r="G219" i="1"/>
  <c r="F219" i="1"/>
  <c r="E219" i="1"/>
  <c r="G213" i="1"/>
  <c r="F213" i="1"/>
  <c r="E213" i="1"/>
  <c r="G210" i="1"/>
  <c r="F210" i="1"/>
  <c r="E210" i="1"/>
  <c r="G207" i="1"/>
  <c r="F207" i="1"/>
  <c r="E207" i="1"/>
  <c r="G204" i="1"/>
  <c r="F204" i="1"/>
  <c r="E204" i="1"/>
  <c r="E201" i="1"/>
  <c r="E198" i="1"/>
  <c r="G195" i="1"/>
  <c r="F195" i="1"/>
  <c r="E195" i="1"/>
  <c r="G141" i="1"/>
  <c r="F141" i="1"/>
  <c r="E141" i="1"/>
  <c r="G140" i="1"/>
  <c r="F140" i="1"/>
  <c r="E140" i="1"/>
  <c r="E121" i="1"/>
  <c r="E111" i="1"/>
  <c r="E91" i="1"/>
  <c r="G62" i="1"/>
  <c r="F62" i="1"/>
  <c r="E62" i="1"/>
  <c r="G60" i="1"/>
  <c r="F60" i="1"/>
  <c r="E60" i="1"/>
  <c r="G56" i="1"/>
  <c r="F56" i="1"/>
  <c r="E56" i="1"/>
  <c r="G53" i="1"/>
  <c r="F53" i="1"/>
  <c r="E53" i="1"/>
  <c r="G50" i="1"/>
  <c r="F50" i="1"/>
  <c r="E50" i="1"/>
  <c r="G48" i="1"/>
  <c r="F48" i="1"/>
  <c r="E48" i="1"/>
  <c r="G46" i="1"/>
  <c r="F46" i="1"/>
  <c r="E46" i="1"/>
  <c r="G40" i="1"/>
  <c r="F40" i="1"/>
  <c r="E40" i="1"/>
  <c r="G35" i="1"/>
  <c r="G34" i="1" s="1"/>
  <c r="G33" i="1" s="1"/>
  <c r="F35" i="1"/>
  <c r="F34" i="1" s="1"/>
  <c r="F33" i="1" s="1"/>
  <c r="E35" i="1"/>
  <c r="E34" i="1" s="1"/>
  <c r="E33" i="1" s="1"/>
  <c r="G32" i="1"/>
  <c r="F32" i="1"/>
  <c r="E32" i="1"/>
  <c r="G26" i="1"/>
  <c r="F26" i="1"/>
  <c r="G29" i="1"/>
  <c r="F29" i="1"/>
  <c r="E29" i="1"/>
  <c r="E26" i="1"/>
  <c r="F17" i="1"/>
  <c r="G17" i="1"/>
  <c r="E17" i="1"/>
  <c r="G39" i="1" l="1"/>
  <c r="G38" i="1" s="1"/>
  <c r="G37" i="1" s="1"/>
  <c r="F39" i="1"/>
  <c r="F38" i="1" s="1"/>
  <c r="F37" i="1" s="1"/>
  <c r="E39" i="1"/>
  <c r="E38" i="1" s="1"/>
  <c r="E37" i="1" s="1"/>
  <c r="G148" i="1"/>
  <c r="G147" i="1" s="1"/>
  <c r="G146" i="1" s="1"/>
  <c r="G145" i="1" s="1"/>
  <c r="E285" i="1"/>
  <c r="E284" i="1" s="1"/>
  <c r="G285" i="1"/>
  <c r="G284" i="1" s="1"/>
  <c r="F285" i="1"/>
  <c r="F284" i="1" s="1"/>
  <c r="G282" i="1"/>
  <c r="G281" i="1" s="1"/>
  <c r="F282" i="1"/>
  <c r="F281" i="1" s="1"/>
  <c r="E282" i="1"/>
  <c r="E281" i="1" s="1"/>
  <c r="G279" i="1"/>
  <c r="G278" i="1" s="1"/>
  <c r="F279" i="1"/>
  <c r="F278" i="1" s="1"/>
  <c r="E279" i="1"/>
  <c r="E278" i="1" s="1"/>
  <c r="E276" i="1"/>
  <c r="E275" i="1" s="1"/>
  <c r="G276" i="1"/>
  <c r="G275" i="1" s="1"/>
  <c r="F276" i="1"/>
  <c r="F275" i="1" s="1"/>
  <c r="G273" i="1"/>
  <c r="G272" i="1" s="1"/>
  <c r="F273" i="1"/>
  <c r="F272" i="1" s="1"/>
  <c r="E273" i="1"/>
  <c r="E272" i="1" s="1"/>
  <c r="G270" i="1"/>
  <c r="G269" i="1" s="1"/>
  <c r="F270" i="1"/>
  <c r="F269" i="1" s="1"/>
  <c r="E270" i="1"/>
  <c r="E269" i="1" s="1"/>
  <c r="G267" i="1"/>
  <c r="G266" i="1" s="1"/>
  <c r="F267" i="1"/>
  <c r="F266" i="1" s="1"/>
  <c r="E267" i="1"/>
  <c r="E266" i="1" s="1"/>
  <c r="G264" i="1"/>
  <c r="G263" i="1" s="1"/>
  <c r="F264" i="1"/>
  <c r="F263" i="1" s="1"/>
  <c r="E264" i="1"/>
  <c r="E263" i="1" s="1"/>
  <c r="G31" i="1"/>
  <c r="G30" i="1" s="1"/>
  <c r="F31" i="1"/>
  <c r="F30" i="1" s="1"/>
  <c r="E31" i="1"/>
  <c r="E30" i="1" s="1"/>
  <c r="G261" i="1"/>
  <c r="G260" i="1" s="1"/>
  <c r="F261" i="1"/>
  <c r="F260" i="1" s="1"/>
  <c r="E261" i="1"/>
  <c r="E260" i="1" s="1"/>
  <c r="G258" i="1"/>
  <c r="G257" i="1" s="1"/>
  <c r="F258" i="1"/>
  <c r="F257" i="1" s="1"/>
  <c r="E258" i="1"/>
  <c r="E257" i="1" s="1"/>
  <c r="G255" i="1"/>
  <c r="G254" i="1" s="1"/>
  <c r="F255" i="1"/>
  <c r="F254" i="1" s="1"/>
  <c r="E255" i="1"/>
  <c r="E254" i="1" s="1"/>
  <c r="G252" i="1"/>
  <c r="G251" i="1" s="1"/>
  <c r="F252" i="1"/>
  <c r="F251" i="1" s="1"/>
  <c r="E252" i="1"/>
  <c r="E251" i="1" s="1"/>
  <c r="G249" i="1"/>
  <c r="F249" i="1"/>
  <c r="E249" i="1"/>
  <c r="G247" i="1"/>
  <c r="F247" i="1"/>
  <c r="E247" i="1"/>
  <c r="G244" i="1"/>
  <c r="G243" i="1" s="1"/>
  <c r="F244" i="1"/>
  <c r="F243" i="1" s="1"/>
  <c r="E244" i="1"/>
  <c r="E243" i="1" s="1"/>
  <c r="G242" i="1"/>
  <c r="G241" i="1" s="1"/>
  <c r="G240" i="1" s="1"/>
  <c r="F242" i="1"/>
  <c r="F241" i="1" s="1"/>
  <c r="F240" i="1" s="1"/>
  <c r="E242" i="1"/>
  <c r="E241" i="1" s="1"/>
  <c r="E240" i="1" s="1"/>
  <c r="G238" i="1"/>
  <c r="F238" i="1"/>
  <c r="E238" i="1"/>
  <c r="G236" i="1"/>
  <c r="F236" i="1"/>
  <c r="E236" i="1"/>
  <c r="G234" i="1"/>
  <c r="G233" i="1" s="1"/>
  <c r="G232" i="1" s="1"/>
  <c r="F234" i="1"/>
  <c r="F233" i="1" s="1"/>
  <c r="F232" i="1" s="1"/>
  <c r="E234" i="1"/>
  <c r="E233" i="1" s="1"/>
  <c r="E232" i="1" s="1"/>
  <c r="G230" i="1"/>
  <c r="G229" i="1" s="1"/>
  <c r="F230" i="1"/>
  <c r="F229" i="1" s="1"/>
  <c r="E230" i="1"/>
  <c r="E229" i="1" s="1"/>
  <c r="G227" i="1"/>
  <c r="G226" i="1" s="1"/>
  <c r="F227" i="1"/>
  <c r="F226" i="1" s="1"/>
  <c r="E227" i="1"/>
  <c r="E226" i="1" s="1"/>
  <c r="G224" i="1"/>
  <c r="G223" i="1" s="1"/>
  <c r="F224" i="1"/>
  <c r="F223" i="1" s="1"/>
  <c r="E224" i="1"/>
  <c r="E223" i="1" s="1"/>
  <c r="G221" i="1"/>
  <c r="G220" i="1" s="1"/>
  <c r="F221" i="1"/>
  <c r="F220" i="1" s="1"/>
  <c r="E221" i="1"/>
  <c r="E220" i="1" s="1"/>
  <c r="G218" i="1"/>
  <c r="G217" i="1" s="1"/>
  <c r="F218" i="1"/>
  <c r="F217" i="1" s="1"/>
  <c r="E218" i="1"/>
  <c r="E217" i="1" s="1"/>
  <c r="G216" i="1"/>
  <c r="G215" i="1" s="1"/>
  <c r="G214" i="1" s="1"/>
  <c r="F216" i="1"/>
  <c r="F215" i="1" s="1"/>
  <c r="F214" i="1" s="1"/>
  <c r="E216" i="1"/>
  <c r="E215" i="1" s="1"/>
  <c r="E214" i="1" s="1"/>
  <c r="G212" i="1"/>
  <c r="G211" i="1" s="1"/>
  <c r="F212" i="1"/>
  <c r="F211" i="1" s="1"/>
  <c r="E212" i="1"/>
  <c r="E211" i="1" s="1"/>
  <c r="G209" i="1"/>
  <c r="G208" i="1" s="1"/>
  <c r="F209" i="1"/>
  <c r="F208" i="1" s="1"/>
  <c r="E209" i="1"/>
  <c r="E208" i="1" s="1"/>
  <c r="G206" i="1"/>
  <c r="G205" i="1" s="1"/>
  <c r="F206" i="1"/>
  <c r="F205" i="1" s="1"/>
  <c r="E206" i="1"/>
  <c r="E205" i="1" s="1"/>
  <c r="G203" i="1"/>
  <c r="G202" i="1" s="1"/>
  <c r="F203" i="1"/>
  <c r="F202" i="1" s="1"/>
  <c r="E203" i="1"/>
  <c r="E202" i="1" s="1"/>
  <c r="G200" i="1"/>
  <c r="G199" i="1" s="1"/>
  <c r="F200" i="1"/>
  <c r="F199" i="1" s="1"/>
  <c r="E200" i="1"/>
  <c r="E199" i="1" s="1"/>
  <c r="G197" i="1"/>
  <c r="G196" i="1" s="1"/>
  <c r="F197" i="1"/>
  <c r="F196" i="1" s="1"/>
  <c r="E197" i="1"/>
  <c r="E196" i="1" s="1"/>
  <c r="G194" i="1"/>
  <c r="G193" i="1" s="1"/>
  <c r="F194" i="1"/>
  <c r="F193" i="1" s="1"/>
  <c r="E194" i="1"/>
  <c r="E193" i="1" s="1"/>
  <c r="G189" i="1"/>
  <c r="G188" i="1" s="1"/>
  <c r="F189" i="1"/>
  <c r="F188" i="1" s="1"/>
  <c r="E189" i="1"/>
  <c r="E188" i="1" s="1"/>
  <c r="G186" i="1"/>
  <c r="G185" i="1" s="1"/>
  <c r="F186" i="1"/>
  <c r="F185" i="1" s="1"/>
  <c r="E186" i="1"/>
  <c r="E185" i="1" s="1"/>
  <c r="G180" i="1"/>
  <c r="G179" i="1" s="1"/>
  <c r="F180" i="1"/>
  <c r="F179" i="1" s="1"/>
  <c r="E180" i="1"/>
  <c r="E179" i="1" s="1"/>
  <c r="G174" i="1"/>
  <c r="G173" i="1" s="1"/>
  <c r="F174" i="1"/>
  <c r="F173" i="1" s="1"/>
  <c r="E174" i="1"/>
  <c r="E173" i="1" s="1"/>
  <c r="G171" i="1"/>
  <c r="G170" i="1" s="1"/>
  <c r="F171" i="1"/>
  <c r="F170" i="1" s="1"/>
  <c r="E171" i="1"/>
  <c r="E170" i="1" s="1"/>
  <c r="G165" i="1"/>
  <c r="G164" i="1" s="1"/>
  <c r="F165" i="1"/>
  <c r="F164" i="1" s="1"/>
  <c r="E165" i="1"/>
  <c r="E164" i="1" s="1"/>
  <c r="G159" i="1"/>
  <c r="G158" i="1" s="1"/>
  <c r="G157" i="1" s="1"/>
  <c r="G155" i="1" s="1"/>
  <c r="G156" i="1" s="1"/>
  <c r="F159" i="1"/>
  <c r="F158" i="1" s="1"/>
  <c r="F157" i="1" s="1"/>
  <c r="F155" i="1" s="1"/>
  <c r="F156" i="1" s="1"/>
  <c r="E159" i="1"/>
  <c r="E158" i="1" s="1"/>
  <c r="E157" i="1" s="1"/>
  <c r="E155" i="1" s="1"/>
  <c r="E156" i="1" s="1"/>
  <c r="G153" i="1"/>
  <c r="G152" i="1" s="1"/>
  <c r="G151" i="1" s="1"/>
  <c r="G150" i="1" s="1"/>
  <c r="F153" i="1"/>
  <c r="F152" i="1" s="1"/>
  <c r="F151" i="1" s="1"/>
  <c r="F150" i="1" s="1"/>
  <c r="E153" i="1"/>
  <c r="E152" i="1" s="1"/>
  <c r="E151" i="1" s="1"/>
  <c r="E150" i="1" s="1"/>
  <c r="F148" i="1"/>
  <c r="F147" i="1" s="1"/>
  <c r="F146" i="1" s="1"/>
  <c r="F145" i="1" s="1"/>
  <c r="E148" i="1"/>
  <c r="E147" i="1" s="1"/>
  <c r="E146" i="1" s="1"/>
  <c r="E145" i="1" s="1"/>
  <c r="G143" i="1"/>
  <c r="F143" i="1"/>
  <c r="E143" i="1"/>
  <c r="F139" i="1"/>
  <c r="E139" i="1"/>
  <c r="G139" i="1"/>
  <c r="G134" i="1"/>
  <c r="F134" i="1"/>
  <c r="E134" i="1"/>
  <c r="G132" i="1"/>
  <c r="F132" i="1"/>
  <c r="E132" i="1"/>
  <c r="G126" i="1"/>
  <c r="G125" i="1" s="1"/>
  <c r="G124" i="1" s="1"/>
  <c r="F126" i="1"/>
  <c r="F125" i="1" s="1"/>
  <c r="E126" i="1"/>
  <c r="E125" i="1" s="1"/>
  <c r="E120" i="1"/>
  <c r="G120" i="1"/>
  <c r="F120" i="1"/>
  <c r="G118" i="1"/>
  <c r="F118" i="1"/>
  <c r="E118" i="1"/>
  <c r="G116" i="1"/>
  <c r="G115" i="1" s="1"/>
  <c r="G114" i="1" s="1"/>
  <c r="G112" i="1" s="1"/>
  <c r="G113" i="1" s="1"/>
  <c r="F116" i="1"/>
  <c r="F115" i="1" s="1"/>
  <c r="F114" i="1" s="1"/>
  <c r="F112" i="1" s="1"/>
  <c r="F113" i="1" s="1"/>
  <c r="E116" i="1"/>
  <c r="G110" i="1"/>
  <c r="F110" i="1"/>
  <c r="E110" i="1"/>
  <c r="G108" i="1"/>
  <c r="G107" i="1" s="1"/>
  <c r="F108" i="1"/>
  <c r="F107" i="1" s="1"/>
  <c r="E108" i="1"/>
  <c r="E107" i="1" s="1"/>
  <c r="G102" i="1"/>
  <c r="G101" i="1" s="1"/>
  <c r="G100" i="1" s="1"/>
  <c r="G99" i="1" s="1"/>
  <c r="G98" i="1" s="1"/>
  <c r="F102" i="1"/>
  <c r="F101" i="1" s="1"/>
  <c r="F100" i="1" s="1"/>
  <c r="F99" i="1" s="1"/>
  <c r="F98" i="1" s="1"/>
  <c r="E102" i="1"/>
  <c r="E101" i="1" s="1"/>
  <c r="E100" i="1" s="1"/>
  <c r="E99" i="1" s="1"/>
  <c r="E98" i="1" s="1"/>
  <c r="G96" i="1"/>
  <c r="G95" i="1" s="1"/>
  <c r="F96" i="1"/>
  <c r="F95" i="1" s="1"/>
  <c r="E96" i="1"/>
  <c r="E95" i="1" s="1"/>
  <c r="G93" i="1"/>
  <c r="F93" i="1"/>
  <c r="F87" i="1" s="1"/>
  <c r="F86" i="1" s="1"/>
  <c r="F85" i="1" s="1"/>
  <c r="E93" i="1"/>
  <c r="E92" i="1" s="1"/>
  <c r="G90" i="1"/>
  <c r="G89" i="1" s="1"/>
  <c r="F90" i="1"/>
  <c r="F89" i="1" s="1"/>
  <c r="E90" i="1"/>
  <c r="E89" i="1" s="1"/>
  <c r="G83" i="1"/>
  <c r="G82" i="1" s="1"/>
  <c r="G81" i="1" s="1"/>
  <c r="F83" i="1"/>
  <c r="F82" i="1" s="1"/>
  <c r="F81" i="1" s="1"/>
  <c r="E83" i="1"/>
  <c r="E82" i="1" s="1"/>
  <c r="E81" i="1" s="1"/>
  <c r="G79" i="1"/>
  <c r="G78" i="1" s="1"/>
  <c r="F79" i="1"/>
  <c r="F78" i="1" s="1"/>
  <c r="E79" i="1"/>
  <c r="E78" i="1" s="1"/>
  <c r="G76" i="1"/>
  <c r="G75" i="1" s="1"/>
  <c r="F76" i="1"/>
  <c r="F75" i="1" s="1"/>
  <c r="E76" i="1"/>
  <c r="E75" i="1" s="1"/>
  <c r="G73" i="1"/>
  <c r="G72" i="1" s="1"/>
  <c r="F73" i="1"/>
  <c r="F72" i="1" s="1"/>
  <c r="E73" i="1"/>
  <c r="E72" i="1" s="1"/>
  <c r="G67" i="1"/>
  <c r="G66" i="1" s="1"/>
  <c r="G64" i="1" s="1"/>
  <c r="G65" i="1" s="1"/>
  <c r="F67" i="1"/>
  <c r="F66" i="1" s="1"/>
  <c r="F64" i="1" s="1"/>
  <c r="E67" i="1"/>
  <c r="E66" i="1" s="1"/>
  <c r="E64" i="1" s="1"/>
  <c r="G61" i="1"/>
  <c r="F61" i="1"/>
  <c r="E61" i="1"/>
  <c r="G59" i="1"/>
  <c r="F59" i="1"/>
  <c r="E59" i="1"/>
  <c r="G55" i="1"/>
  <c r="G54" i="1" s="1"/>
  <c r="F55" i="1"/>
  <c r="F54" i="1" s="1"/>
  <c r="E55" i="1"/>
  <c r="E54" i="1" s="1"/>
  <c r="G52" i="1"/>
  <c r="G51" i="1" s="1"/>
  <c r="F52" i="1"/>
  <c r="F51" i="1" s="1"/>
  <c r="E52" i="1"/>
  <c r="E51" i="1" s="1"/>
  <c r="G49" i="1"/>
  <c r="F49" i="1"/>
  <c r="E49" i="1"/>
  <c r="G47" i="1"/>
  <c r="F47" i="1"/>
  <c r="E47" i="1"/>
  <c r="G45" i="1"/>
  <c r="F45" i="1"/>
  <c r="E45" i="1"/>
  <c r="G28" i="1"/>
  <c r="G27" i="1" s="1"/>
  <c r="F28" i="1"/>
  <c r="F27" i="1" s="1"/>
  <c r="E28" i="1"/>
  <c r="E27" i="1" s="1"/>
  <c r="G25" i="1"/>
  <c r="G24" i="1" s="1"/>
  <c r="F25" i="1"/>
  <c r="F24" i="1" s="1"/>
  <c r="E25" i="1"/>
  <c r="E24" i="1" s="1"/>
  <c r="G23" i="1"/>
  <c r="G22" i="1" s="1"/>
  <c r="G21" i="1" s="1"/>
  <c r="F23" i="1"/>
  <c r="F22" i="1" s="1"/>
  <c r="F21" i="1" s="1"/>
  <c r="E23" i="1"/>
  <c r="E22" i="1" s="1"/>
  <c r="E21" i="1" s="1"/>
  <c r="G16" i="1"/>
  <c r="G15" i="1" s="1"/>
  <c r="G14" i="1" s="1"/>
  <c r="G13" i="1" s="1"/>
  <c r="G12" i="1" s="1"/>
  <c r="F16" i="1"/>
  <c r="F15" i="1" s="1"/>
  <c r="F14" i="1" s="1"/>
  <c r="F13" i="1" s="1"/>
  <c r="F12" i="1" s="1"/>
  <c r="E16" i="1"/>
  <c r="E15" i="1" s="1"/>
  <c r="E14" i="1" s="1"/>
  <c r="E13" i="1" s="1"/>
  <c r="E12" i="1" s="1"/>
  <c r="E20" i="1" l="1"/>
  <c r="E19" i="1" s="1"/>
  <c r="F131" i="1"/>
  <c r="F130" i="1" s="1"/>
  <c r="F129" i="1" s="1"/>
  <c r="E44" i="1"/>
  <c r="E43" i="1" s="1"/>
  <c r="F44" i="1"/>
  <c r="F43" i="1" s="1"/>
  <c r="G44" i="1"/>
  <c r="G43" i="1" s="1"/>
  <c r="E131" i="1"/>
  <c r="E130" i="1" s="1"/>
  <c r="E129" i="1" s="1"/>
  <c r="E58" i="1"/>
  <c r="E57" i="1" s="1"/>
  <c r="F58" i="1"/>
  <c r="F57" i="1" s="1"/>
  <c r="E169" i="1"/>
  <c r="E168" i="1" s="1"/>
  <c r="E167" i="1" s="1"/>
  <c r="G131" i="1"/>
  <c r="G130" i="1" s="1"/>
  <c r="G129" i="1" s="1"/>
  <c r="G20" i="1"/>
  <c r="G19" i="1" s="1"/>
  <c r="G106" i="1"/>
  <c r="G105" i="1" s="1"/>
  <c r="G104" i="1" s="1"/>
  <c r="F20" i="1"/>
  <c r="F19" i="1" s="1"/>
  <c r="E88" i="1"/>
  <c r="E87" i="1" s="1"/>
  <c r="E86" i="1" s="1"/>
  <c r="E85" i="1" s="1"/>
  <c r="G235" i="1"/>
  <c r="F124" i="1"/>
  <c r="F123" i="1"/>
  <c r="F122" i="1" s="1"/>
  <c r="E178" i="1"/>
  <c r="E176" i="1"/>
  <c r="E177" i="1" s="1"/>
  <c r="F246" i="1"/>
  <c r="G58" i="1"/>
  <c r="G57" i="1" s="1"/>
  <c r="F71" i="1"/>
  <c r="F70" i="1" s="1"/>
  <c r="F69" i="1" s="1"/>
  <c r="G138" i="1"/>
  <c r="G137" i="1" s="1"/>
  <c r="G136" i="1" s="1"/>
  <c r="E235" i="1"/>
  <c r="G246" i="1"/>
  <c r="G71" i="1"/>
  <c r="G70" i="1" s="1"/>
  <c r="G69" i="1" s="1"/>
  <c r="F106" i="1"/>
  <c r="F105" i="1" s="1"/>
  <c r="F104" i="1" s="1"/>
  <c r="E138" i="1"/>
  <c r="E137" i="1" s="1"/>
  <c r="E136" i="1" s="1"/>
  <c r="F169" i="1"/>
  <c r="F168" i="1" s="1"/>
  <c r="F167" i="1" s="1"/>
  <c r="E184" i="1"/>
  <c r="E183" i="1" s="1"/>
  <c r="E182" i="1" s="1"/>
  <c r="E246" i="1"/>
  <c r="F63" i="1"/>
  <c r="F65" i="1"/>
  <c r="F183" i="1"/>
  <c r="F184" i="1"/>
  <c r="F182" i="1"/>
  <c r="F138" i="1"/>
  <c r="F137" i="1" s="1"/>
  <c r="F136" i="1" s="1"/>
  <c r="F161" i="1"/>
  <c r="F162" i="1" s="1"/>
  <c r="F163" i="1"/>
  <c r="G169" i="1"/>
  <c r="G168" i="1" s="1"/>
  <c r="G167" i="1" s="1"/>
  <c r="F178" i="1"/>
  <c r="F176" i="1"/>
  <c r="F177" i="1" s="1"/>
  <c r="E71" i="1"/>
  <c r="E70" i="1" s="1"/>
  <c r="E69" i="1" s="1"/>
  <c r="G92" i="1"/>
  <c r="G88" i="1" s="1"/>
  <c r="G87" i="1"/>
  <c r="G86" i="1" s="1"/>
  <c r="G85" i="1" s="1"/>
  <c r="E124" i="1"/>
  <c r="E123" i="1"/>
  <c r="E122" i="1" s="1"/>
  <c r="G161" i="1"/>
  <c r="G162" i="1" s="1"/>
  <c r="G163" i="1"/>
  <c r="G178" i="1"/>
  <c r="G176" i="1"/>
  <c r="G177" i="1" s="1"/>
  <c r="E63" i="1"/>
  <c r="E65" i="1"/>
  <c r="G63" i="1"/>
  <c r="E106" i="1"/>
  <c r="E105" i="1" s="1"/>
  <c r="E104" i="1" s="1"/>
  <c r="E161" i="1"/>
  <c r="E162" i="1" s="1"/>
  <c r="E163" i="1"/>
  <c r="G183" i="1"/>
  <c r="G182" i="1"/>
  <c r="G184" i="1"/>
  <c r="F235" i="1"/>
  <c r="E115" i="1"/>
  <c r="E114" i="1" s="1"/>
  <c r="E112" i="1" s="1"/>
  <c r="E113" i="1" s="1"/>
  <c r="G123" i="1"/>
  <c r="G122" i="1" s="1"/>
  <c r="F92" i="1"/>
  <c r="F88" i="1" s="1"/>
  <c r="F192" i="1" l="1"/>
  <c r="F191" i="1" s="1"/>
  <c r="G192" i="1"/>
  <c r="G191" i="1" s="1"/>
  <c r="E192" i="1"/>
  <c r="E191" i="1" s="1"/>
  <c r="F128" i="1"/>
  <c r="E128" i="1"/>
  <c r="F42" i="1"/>
  <c r="E42" i="1"/>
  <c r="G42" i="1"/>
  <c r="G128" i="1"/>
  <c r="G41" i="1" l="1"/>
  <c r="G36" i="1"/>
  <c r="G18" i="1" s="1"/>
  <c r="E41" i="1"/>
  <c r="E36" i="1"/>
  <c r="E18" i="1" s="1"/>
  <c r="F41" i="1"/>
  <c r="F36" i="1"/>
  <c r="F18" i="1" s="1"/>
  <c r="E287" i="1" l="1"/>
  <c r="F287" i="1"/>
  <c r="G287" i="1"/>
</calcChain>
</file>

<file path=xl/sharedStrings.xml><?xml version="1.0" encoding="utf-8"?>
<sst xmlns="http://schemas.openxmlformats.org/spreadsheetml/2006/main" count="791" uniqueCount="289">
  <si>
    <t xml:space="preserve"> </t>
  </si>
  <si>
    <t>УТВЕРЖДЕНО</t>
  </si>
  <si>
    <t>решением Совета депутатов</t>
  </si>
  <si>
    <t>Павловского городского поселения</t>
  </si>
  <si>
    <t xml:space="preserve"> Кировского муниципального района </t>
  </si>
  <si>
    <t>(Приложение 2)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</si>
  <si>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 видов расходов, разделам и подразделам классификации расходов бюджета Павловского городского поселения на 2025 год и на плановый период 2026 и 2027 годов</t>
  </si>
  <si>
    <t>Наименование</t>
  </si>
  <si>
    <t>ЦСР</t>
  </si>
  <si>
    <t>ВР</t>
  </si>
  <si>
    <t>Рп ПР</t>
  </si>
  <si>
    <t xml:space="preserve"> 2025 год 
сумма
(тысяч рублей)</t>
  </si>
  <si>
    <t xml:space="preserve"> 2026 год 
сумма
(тысяч рублей)</t>
  </si>
  <si>
    <t xml:space="preserve"> 2027 год 
сумма
(тысяч рублей)</t>
  </si>
  <si>
    <t>Муниципальная программа "Развитие и поддержка  малого и среднего предпринимательства в Павловском городском поселении  Кировского муниципального района Ленинградской области"</t>
  </si>
  <si>
    <t>14 0 00 00000</t>
  </si>
  <si>
    <t>Комплексы процессных мероприятий</t>
  </si>
  <si>
    <t>14 4 00 00000</t>
  </si>
  <si>
    <t>Комплекс процессных мероприятий "Обеспечение информационной, консультационной, организационно-методической поддержки  малого и среднего предпринимательства"</t>
  </si>
  <si>
    <t>14 4 01 00000</t>
  </si>
  <si>
    <t>Организационно-методическая и информационная поддержка малого предпринимательства, зарегистрированным и ведущим деятельность на территории МО Павловское ГП</t>
  </si>
  <si>
    <t>14 4 01 06460</t>
  </si>
  <si>
    <t>Предоставление субсидий бюджетным, автономным учреждениям и иным некоммерческим организациям</t>
  </si>
  <si>
    <t>600</t>
  </si>
  <si>
    <t>Другие вопросы в области национальной экономики</t>
  </si>
  <si>
    <t>0412</t>
  </si>
  <si>
    <t>Муниципальная программа "Развитие автомобильных дорог  общего пользования местного значения на территории  Павловского городского поселения Кировского муниципального района Ленинградской области"</t>
  </si>
  <si>
    <t>20 0 00 00000</t>
  </si>
  <si>
    <t>20 4 00 00000</t>
  </si>
  <si>
    <t>Комплекс процессных мероприятий "Содержание, капитальный ремонт и ремонт дорог местного значения и искусственных сооружений на них "</t>
  </si>
  <si>
    <t>20 4 01 00000</t>
  </si>
  <si>
    <t xml:space="preserve">Мероприятия по содержанию  дорог общего пользования </t>
  </si>
  <si>
    <t>20 4 01 11620</t>
  </si>
  <si>
    <t>Закупка товаров, работ и услуг для обеспечения государственных (муниципальных) нужд</t>
  </si>
  <si>
    <t>200</t>
  </si>
  <si>
    <t>Дорожное хозяйство (дорожные фонды)</t>
  </si>
  <si>
    <t>0409</t>
  </si>
  <si>
    <t xml:space="preserve">Мероприятия по составлению, проверке и экспертизе смет на ремонт дорог общего пользования </t>
  </si>
  <si>
    <t>20 4 01 11630</t>
  </si>
  <si>
    <t>Муниципальная программа "Развитие культуры и спорта на территории Павловского городского поселения Кировского муниципального района Ленинградской области"</t>
  </si>
  <si>
    <t>21 0 00 00000</t>
  </si>
  <si>
    <t>21 4 00 00000</t>
  </si>
  <si>
    <t>Комплекс процессных мероприятий "Развитие культуры и модернизация учреждений культуры"</t>
  </si>
  <si>
    <t>21 4 01 00000</t>
  </si>
  <si>
    <t xml:space="preserve">Обеспечение деятельности (услуги, работы) муниципальных  учреждений </t>
  </si>
  <si>
    <t>21 4 01 00160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</si>
  <si>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</si>
  <si>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</si>
  <si>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Культура</t>
  </si>
  <si>
    <t>0801</t>
  </si>
  <si>
    <t>Иные бюджетные ассигнования</t>
  </si>
  <si>
    <t>800</t>
  </si>
  <si>
    <t xml:space="preserve">0801 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</si>
  <si>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</si>
  <si>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21 4 01 S0360</t>
  </si>
  <si>
    <t>Организация и проведение культурных, военно-патриотических мероприятий и мероприятий социальной направленности</t>
  </si>
  <si>
    <t>21 4 01 11660</t>
  </si>
  <si>
    <t xml:space="preserve">Другие вопросы в области культуры, кинематографии  </t>
  </si>
  <si>
    <t>0804</t>
  </si>
  <si>
    <t>Комплекс процессных мероприятий "Развитие физической культуры и спорта на территории поселения"</t>
  </si>
  <si>
    <t>21 4 02 00000</t>
  </si>
  <si>
    <t xml:space="preserve">Организация и проведение мероприятий в области  спорта и физической культуры </t>
  </si>
  <si>
    <t>21 4 02 13630</t>
  </si>
  <si>
    <t>Массовый  спорт</t>
  </si>
  <si>
    <t>1102</t>
  </si>
  <si>
    <t>Муниципальная программа "О содействии развитию административного центра Павловского городского поселения Кировского муниципального района Ленинградской области п.Павлово"</t>
  </si>
  <si>
    <t>2P 0 00 00000</t>
  </si>
  <si>
    <t>2P 4 00 00000</t>
  </si>
  <si>
    <t>Комплекс процессных мероприятий "Содействие развитию участия населения в осуществлении местного самоуправления в Ленинградской области"</t>
  </si>
  <si>
    <t>2P 4 01 00000</t>
  </si>
  <si>
    <t>Реализация областного закона от 15 января 2018 года № 3-оз «О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области»</t>
  </si>
  <si>
    <t>2P 4 01 S4660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</si>
  <si>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</si>
  <si>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</si>
  <si>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"Обеспечение безопасности и жизнедеятельности населения в чрезвычайных ситуациях природного и техногенного характера, обеспечения пожарной безопасности на территории Павловского городского поселения Кировского муниципального района Ленинградской области"</t>
  </si>
  <si>
    <t>2А 0 00 00000</t>
  </si>
  <si>
    <t>2А 4 00 00000</t>
  </si>
  <si>
    <t>Комплекс процессных мероприятий "Мероприятия по защите населения и территории от чрезвычайных ситуаций"</t>
  </si>
  <si>
    <t>2А 4 01 00000</t>
  </si>
  <si>
    <t>Разработка, изготовление, распространение памяток и брошюр по действиям населения в ЧС</t>
  </si>
  <si>
    <t>2А 4 01 13560</t>
  </si>
  <si>
    <t>Осуществление части полномочий поселений по организации и осуществлению мероприятий по  ЧС (по созданию, содержанию и организации деятельности аварийно-спасательных служб)</t>
  </si>
  <si>
    <t>2А 4 01 96100</t>
  </si>
  <si>
    <t>Межбюджетные трансферты</t>
  </si>
  <si>
    <t>500</t>
  </si>
  <si>
    <t>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</si>
  <si>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2А 4 01 96120</t>
  </si>
  <si>
    <t>Обеспечение организации работы единой дежурно - диспетчерской службы</t>
  </si>
  <si>
    <t>Комплекс процессных мероприятий "Мероприятия по обеспечению пожарной безопасности"</t>
  </si>
  <si>
    <t>2А 4 02 00000</t>
  </si>
  <si>
    <t>Расходы на мероприятия по предупреждению и тушению пожаров на территории поселения</t>
  </si>
  <si>
    <t>2А 4 02 14030</t>
  </si>
  <si>
    <t>Муниципальная программа "Переселение граждан из аварийного жилищного фонда на территории муниципального образования Павловское городское поселение Кировского муниципального района Ленинградской области"</t>
  </si>
  <si>
    <t>2V 0 00 00000</t>
  </si>
  <si>
    <t>Отраслевой проект</t>
  </si>
  <si>
    <t>2V 7 00 00000</t>
  </si>
  <si>
    <t>Отраслевой проект "Улучшение жилищных условий и обеспечение жильем отдельных категорий граждан"</t>
  </si>
  <si>
    <t>2V 7 01 00000</t>
  </si>
  <si>
    <t>Переселение граждан из аварийного жилищного фонда</t>
  </si>
  <si>
    <t>2V 7 01 S0770</t>
  </si>
  <si>
    <t>Расходы на прочие мероприятия по переселению граждан из аварийного жилищного фонда</t>
  </si>
  <si>
    <t>Жилищное хозяйство</t>
  </si>
  <si>
    <t>0501</t>
  </si>
  <si>
    <t>Капитальные вложения в объекты государственной (муниципальной) собственности</t>
  </si>
  <si>
    <t>400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</si>
  <si>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</si>
  <si>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Муниципальная программа "Формирование законопослушного поведения участников дорожного движения на территории Павловского городского поселения Кировского муниципального района Ленинградской области"</t>
  </si>
  <si>
    <t>3R 0 00 00000</t>
  </si>
  <si>
    <t>3R 4 00 00000</t>
  </si>
  <si>
    <t>Комплекс процессных мероприятий "Повышение уровня правового воспитания участников дорожного движения, культуры их поведения"</t>
  </si>
  <si>
    <t>3R 4 01 00000</t>
  </si>
  <si>
    <t>Установка и содержание технических средств организации дорожного движения на дорогах местного значения</t>
  </si>
  <si>
    <t>3R 4 01 16480</t>
  </si>
  <si>
    <t>Муниципальная программа "Устойчивое развитие сельских населенных пунктов в МО Павловское городское поселение "</t>
  </si>
  <si>
    <t>47 0 00 00000</t>
  </si>
  <si>
    <t>47 4 00 00000</t>
  </si>
  <si>
    <t>47 4 01 00000</t>
  </si>
  <si>
    <t>Реализация областного закона от 16 февраля 2024 года № 10-оз «О содействии участию населения в осуществлении местного самоуправления в Ленинградской области"</t>
  </si>
  <si>
    <t>47 4  01 S5130</t>
  </si>
  <si>
    <t>Другие вопросы в области жилищно-коммунального хозяйства</t>
  </si>
  <si>
    <t>0502</t>
  </si>
  <si>
    <t>Муниципальная программа "Развитие общественной инфраструктуры Павловского городского поселения Кировского муниципального района Ленинградской области"</t>
  </si>
  <si>
    <t>4N 0 00 00000</t>
  </si>
  <si>
    <t>4N 4 00 00000</t>
  </si>
  <si>
    <t>4N 4 01 00000</t>
  </si>
  <si>
    <t>Поддержка развития общественной инфраструктуры муниципального значения</t>
  </si>
  <si>
    <t>4N 4 01 S4840</t>
  </si>
  <si>
    <t>Благоустройство</t>
  </si>
  <si>
    <t>0503</t>
  </si>
  <si>
    <t xml:space="preserve">Муниципальная программа «Формирование комфортной городской среды Павловского городского поселения Кировского муниципального района Ленинградской области </t>
  </si>
  <si>
    <t>4F 0 00 00000</t>
  </si>
  <si>
    <t xml:space="preserve">Региональный проект </t>
  </si>
  <si>
    <t>4F 2 00 00000</t>
  </si>
  <si>
    <t>Региональный проект "Формирование комфортной городской среды" </t>
  </si>
  <si>
    <t>4F 2  F2 00000</t>
  </si>
  <si>
    <t>Реализация программ формирования современной городской среды</t>
  </si>
  <si>
    <t>4F 2  F2 55550</t>
  </si>
  <si>
    <t>Обеспечение деятельности органов местного самоуправления</t>
  </si>
  <si>
    <t>67 0 00 00000</t>
  </si>
  <si>
    <t>Обеспечение деятельности представительных органов муниципальных образований</t>
  </si>
  <si>
    <t>67 3 00 00000</t>
  </si>
  <si>
    <t>Непрограммные расходы</t>
  </si>
  <si>
    <t>67 3 09 00000</t>
  </si>
  <si>
    <t>Исполнение функций органов местного самоуправления</t>
  </si>
  <si>
    <t>67 3 09 00150</t>
  </si>
  <si>
    <t>0103</t>
  </si>
  <si>
    <t>Обеспечение деятельности аппаратов органов местного самоуправления</t>
  </si>
  <si>
    <t>67 4 00 00000</t>
  </si>
  <si>
    <t>67 4 09 00000</t>
  </si>
  <si>
    <t>67 4 09 00150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</si>
  <si>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</si>
  <si>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</si>
  <si>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Главы местной администрации</t>
  </si>
  <si>
    <t>67 5 00 00000</t>
  </si>
  <si>
    <t>67 5 09 00000</t>
  </si>
  <si>
    <t>67 5 09 00150</t>
  </si>
  <si>
    <t>Обеспечение выполнения органами местного самоуправления отдельных госудпрственных полномочий Ленинградской области</t>
  </si>
  <si>
    <t>67 9 00 00000</t>
  </si>
  <si>
    <t>67 9 09 00000</t>
  </si>
  <si>
    <t>Сфера административных правоотношений</t>
  </si>
  <si>
    <t>67 9 09 71340</t>
  </si>
  <si>
    <t xml:space="preserve">Муниципальная программа "Развитие муниципальной службы в Павловском городском поселении Кировского муниципального района Ленинградской области" </t>
  </si>
  <si>
    <t>70 0 00 00000</t>
  </si>
  <si>
    <t>70 4 00 00000</t>
  </si>
  <si>
    <t>Комплекс процессных мероприятий "Повышение квалификации муниципальных служащих"</t>
  </si>
  <si>
    <t>70 4 01 00000</t>
  </si>
  <si>
    <t>Повышение квалификации органов МСУ</t>
  </si>
  <si>
    <t>70 4 01 10160</t>
  </si>
  <si>
    <t>Профессиональная подготовка, переподготовка и повышение квалификации</t>
  </si>
  <si>
    <t>0705</t>
  </si>
  <si>
    <t>Муниципальная программа "Противодействие экстремизму и профилактика терроризма на территории Павловского городского поселения Кировского муниципального района Ленинградской области"</t>
  </si>
  <si>
    <t>80 0 00 00000</t>
  </si>
  <si>
    <t>80 4 00 00000</t>
  </si>
  <si>
    <t>Комплекс процессных мероприятий "Мероприятия направленные на информирование населения по вопросам противодействия терроризму"</t>
  </si>
  <si>
    <t>80 4 01 00000</t>
  </si>
  <si>
    <t>Разработка, изготовление, распространение памяток и брошюр по вопросам противодействия терроризму</t>
  </si>
  <si>
    <t>80 4 01 13570</t>
  </si>
  <si>
    <t>Другие вопросы в области национальной безопасности и правоохранительной деятельности</t>
  </si>
  <si>
    <t>0314</t>
  </si>
  <si>
    <t>Муниципальная программа "Проведение ремонта участков дорог общего пользования местного значения на территории Павловского городского поселения Кировского муниципального района Ленинградской области "</t>
  </si>
  <si>
    <t>83 0 00 00000</t>
  </si>
  <si>
    <t>83 7 00 00000</t>
  </si>
  <si>
    <t>Отраслевой проект "Развитие и приведение в нормативное состояние автомобильных дорог общего пользования"</t>
  </si>
  <si>
    <t>83 7 01 00000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</si>
  <si>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</si>
  <si>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Ремонт автомобильных дорог общего пользования местного значения</t>
  </si>
  <si>
    <t>83 7 01 SД140</t>
  </si>
  <si>
    <t>Муниципальная программа "Энергосбережение и повышение энергетической эффективности на территории Павловского городского поселения Кировского муниципального района Ленинградской области"</t>
  </si>
  <si>
    <t>85 0 00 00000</t>
  </si>
  <si>
    <t>85 4 00 00000</t>
  </si>
  <si>
    <t xml:space="preserve">Комплекс процессных мероприятий "Организация и проведение  энергосберегающих мероприятий" </t>
  </si>
  <si>
    <t>85 4 01 00000</t>
  </si>
  <si>
    <t>Установка энергоэффективного оборудования и осветительных ламп уличного освещения</t>
  </si>
  <si>
    <t>85 4 01 16630</t>
  </si>
  <si>
    <t>Муниципальная программа "Создание и содержание мест (площадок) накопления твердых коммунальных отходов на территории Павловского городского поселения Кировского муниципального района Ленинградской области"</t>
  </si>
  <si>
    <t>8L 0 00 00000</t>
  </si>
  <si>
    <t>8L 7 00 00000</t>
  </si>
  <si>
    <t>Отраслевой проект "Эффективное обращение с отходами производства и потребления на территории Ленинградской области" </t>
  </si>
  <si>
    <t>8L 7 01 00000</t>
  </si>
  <si>
    <t>Мероприятия по созданию мест (площадок) накопления твердых коммунальных отходов</t>
  </si>
  <si>
    <t>8L 7 01 S4790</t>
  </si>
  <si>
    <t>Коммунальное хозяйство</t>
  </si>
  <si>
    <t>Мероприятия по ремонту и модернизации мест (площадок) накопления твердых коммунальных отходов</t>
  </si>
  <si>
    <t>Непрограммные расходы органов местного самоуправления</t>
  </si>
  <si>
    <t>98 0 00 00000</t>
  </si>
  <si>
    <t>98 9 09 00000</t>
  </si>
  <si>
    <t xml:space="preserve">Обеспечение деятельности (услуги, работы) муниципальных учреждений </t>
  </si>
  <si>
    <t>98 9 09 00160</t>
  </si>
  <si>
    <t>0505</t>
  </si>
  <si>
    <t xml:space="preserve">Доплаты к пенсиям муниципальных служащих </t>
  </si>
  <si>
    <t>98 9 09 03080</t>
  </si>
  <si>
    <t>Социальное обеспечение и иные выплаты населению</t>
  </si>
  <si>
    <t>300</t>
  </si>
  <si>
    <t>Пенсионное обеспечение</t>
  </si>
  <si>
    <t>1001</t>
  </si>
  <si>
    <t xml:space="preserve">Субсидии на возмещение части затрат на содержание муниципального имущества многоквартирных домов </t>
  </si>
  <si>
    <t>98 9 09 06050</t>
  </si>
  <si>
    <t xml:space="preserve">Резервный фонд администрации муниципального образования по ликвидации чрезвычайных ситуаций природного и техногенного характера и последствий стихийных бедствий, а также последствий террористических актов </t>
  </si>
  <si>
    <t>98 9 09 10060</t>
  </si>
  <si>
    <t>Резервные фонды</t>
  </si>
  <si>
    <t>0111</t>
  </si>
  <si>
    <t xml:space="preserve">Расчеты за услуги по начислению и сбору платы за найм </t>
  </si>
  <si>
    <t>98 9 09 10100</t>
  </si>
  <si>
    <t>Другие общегосударственные вопросы</t>
  </si>
  <si>
    <t>0113</t>
  </si>
  <si>
    <t xml:space="preserve">Расходы на проведение юридической экспертизы нормативно правовых актов </t>
  </si>
  <si>
    <t>98 9 09 10130</t>
  </si>
  <si>
    <t>Содержание и обслуживание объектов имущества казны муниципального образования</t>
  </si>
  <si>
    <t>98 9 09 10300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</si>
  <si>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</si>
  <si>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98 9 09 10310</t>
  </si>
  <si>
    <t>Выполнение комплексных кадастровых работ</t>
  </si>
  <si>
    <t>98 9 09 10340</t>
  </si>
  <si>
    <t>Мероприятия по землеустройству и землепользованию</t>
  </si>
  <si>
    <t>98 9 09 10350</t>
  </si>
  <si>
    <t>Расходы на приобретение товаров, работ, услуг в целях обеспечения публикации муниципальных правовых актов</t>
  </si>
  <si>
    <t>98 9 09 10410</t>
  </si>
  <si>
    <t xml:space="preserve">Проектирование схем генеральных планов поселений </t>
  </si>
  <si>
    <t>98 9 09 11000</t>
  </si>
  <si>
    <t>Организация системы оповещения по ГО и ЧС</t>
  </si>
  <si>
    <t>98 9 09 13780</t>
  </si>
  <si>
    <t>Мероприятия в области жилищного хозяйства</t>
  </si>
  <si>
    <t>98 9 09 15000</t>
  </si>
  <si>
    <t xml:space="preserve">Расходы на уличное освещение </t>
  </si>
  <si>
    <t>98 9 09 15310</t>
  </si>
  <si>
    <t>Организация содержания мест захоронений</t>
  </si>
  <si>
    <t>98 9 09 15340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</si>
  <si>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</si>
  <si>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98 9 09 15350</t>
  </si>
  <si>
    <t xml:space="preserve">Организация сбора и вывоза бытовых отходов и мусора </t>
  </si>
  <si>
    <t>98 9 09 15360</t>
  </si>
  <si>
    <t>Взнос на капитальный ремонт общего имущества в многоквартирном доме на территории муниципального образования</t>
  </si>
  <si>
    <t>98 9 09 15460</t>
  </si>
  <si>
    <t>Мероприятия в области коммунального хозяйства</t>
  </si>
  <si>
    <t>98 9 09 15500</t>
  </si>
  <si>
    <t>Составление смет, проведение экспертиз и осуществление технического надзора</t>
  </si>
  <si>
    <t>98 9 09 16270</t>
  </si>
  <si>
    <t>Осуществление первичного воинского учета органами местного самоуправления поселений, муниципальных и городских округов</t>
  </si>
  <si>
    <t>98 9 09 51180</t>
  </si>
  <si>
    <t>Мобилизационная и вневойсковая подготовка</t>
  </si>
  <si>
    <t>0203</t>
  </si>
  <si>
    <t>Строительство уличной дорожной сети, ограниченной пер. Грибной, ул.  Лесная, пер. Лесной, ул. Набережная р. Мги, землями лесфонда, и расположенной в г.п. Павлово МО Павловское городское поселение, включая разработку проектной и рабочей документации</t>
  </si>
  <si>
    <t>Капитальный ремонт (ремонт) автомобильных дорог местного значения и искусственных сооружений на них</t>
  </si>
  <si>
    <t xml:space="preserve">Осуществление полномочий Кировского района на мероприятия по содержанию автомобильных дорог </t>
  </si>
  <si>
    <t>98 9 09 95010</t>
  </si>
  <si>
    <t>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</si>
  <si>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98 9 09 95040</t>
  </si>
  <si>
    <t>Осуществление части полномочий поселений по формированию, утверждению, исполнению бюджета</t>
  </si>
  <si>
    <t>98 9 09 96010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</si>
  <si>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</si>
  <si>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</si>
  <si>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Осуществление части полномочий поселений по владению, пользованию и распоряжению имуществом</t>
  </si>
  <si>
    <t>98 9 09 96030</t>
  </si>
  <si>
    <t xml:space="preserve">Осуществление земельного контроля поселений за использование земель на территориях поселений </t>
  </si>
  <si>
    <t>98 9 09 96040</t>
  </si>
  <si>
    <t xml:space="preserve">Осуществление части полномочий поселений в сфере архитектуры и градостроительства </t>
  </si>
  <si>
    <t>98 9 09 96050</t>
  </si>
  <si>
    <t xml:space="preserve"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 </t>
  </si>
  <si>
    <t>98 9 09 96090</t>
  </si>
  <si>
    <t>Осуществление полномочий поселений по муниципальному жилищному контролю</t>
  </si>
  <si>
    <t>98 9 09 96110</t>
  </si>
  <si>
    <t>ВСЕГО</t>
  </si>
  <si>
    <t>20 7 00 00000</t>
  </si>
  <si>
    <t>20 7 01 00000</t>
  </si>
  <si>
    <t>20 7 01 9Д190</t>
  </si>
  <si>
    <t>83 7 01 SД160</t>
  </si>
  <si>
    <t>20 4 01 14090</t>
  </si>
  <si>
    <t>20 4 01 9Д030</t>
  </si>
  <si>
    <t>от 27 ноября 2024 №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</si>
</sst>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6"/>
      <name val="Times New Roman Cyr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name val="Arial Cyr"/>
      <charset val="204"/>
    </font>
    <font>
      <i/>
      <sz val="10"/>
      <name val="Times New Roman"/>
      <family val="1"/>
      <charset val="204"/>
    </font>
    <font>
      <b/>
      <i/>
      <sz val="12"/>
      <name val="Arial Cyr"/>
      <family val="2"/>
      <charset val="204"/>
    </font>
    <font>
      <sz val="12"/>
      <name val="Arial Cyr"/>
      <family val="2"/>
      <charset val="204"/>
    </font>
    <font>
      <b/>
      <i/>
      <sz val="12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6"/>
      <name val="Times New Roman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49" fontId="3" fillId="0" borderId="0" xfId="1" applyNumberFormat="1" applyFont="1" applyFill="1" applyBorder="1" applyAlignment="1" applyProtection="1">
      <alignment horizontal="right" vertical="center" wrapText="1"/>
    </xf>
    <xf numFmtId="164" fontId="13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164" fontId="12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/>
    </xf>
    <xf numFmtId="49" fontId="11" fillId="0" borderId="5" xfId="0" applyNumberFormat="1" applyFont="1" applyBorder="1" applyAlignment="1">
      <alignment horizontal="left" wrapText="1"/>
    </xf>
    <xf numFmtId="49" fontId="13" fillId="0" borderId="5" xfId="0" applyNumberFormat="1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left" wrapText="1"/>
    </xf>
    <xf numFmtId="49" fontId="14" fillId="0" borderId="5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164" fontId="14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49" fontId="14" fillId="0" borderId="5" xfId="0" applyNumberFormat="1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49" fontId="13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vertical="top" wrapText="1"/>
    </xf>
    <xf numFmtId="49" fontId="13" fillId="0" borderId="6" xfId="0" applyNumberFormat="1" applyFont="1" applyBorder="1" applyAlignment="1">
      <alignment horizontal="left" wrapText="1"/>
    </xf>
    <xf numFmtId="0" fontId="12" fillId="0" borderId="7" xfId="0" applyFont="1" applyBorder="1" applyAlignment="1">
      <alignment wrapText="1"/>
    </xf>
    <xf numFmtId="49" fontId="12" fillId="0" borderId="8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left" wrapText="1"/>
    </xf>
    <xf numFmtId="49" fontId="13" fillId="0" borderId="11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164" fontId="11" fillId="0" borderId="13" xfId="0" applyNumberFormat="1" applyFont="1" applyBorder="1" applyAlignment="1">
      <alignment horizontal="right"/>
    </xf>
    <xf numFmtId="49" fontId="11" fillId="0" borderId="14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right"/>
    </xf>
    <xf numFmtId="164" fontId="11" fillId="0" borderId="15" xfId="0" applyNumberFormat="1" applyFont="1" applyBorder="1" applyAlignment="1">
      <alignment horizontal="right"/>
    </xf>
    <xf numFmtId="164" fontId="11" fillId="0" borderId="16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wrapText="1"/>
    </xf>
    <xf numFmtId="49" fontId="13" fillId="0" borderId="13" xfId="0" applyNumberFormat="1" applyFont="1" applyBorder="1" applyAlignment="1">
      <alignment horizontal="left" wrapText="1"/>
    </xf>
    <xf numFmtId="49" fontId="8" fillId="0" borderId="13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left" wrapText="1"/>
    </xf>
    <xf numFmtId="49" fontId="12" fillId="0" borderId="6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right"/>
    </xf>
    <xf numFmtId="49" fontId="10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right"/>
    </xf>
    <xf numFmtId="49" fontId="8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left" wrapText="1"/>
    </xf>
    <xf numFmtId="49" fontId="12" fillId="0" borderId="16" xfId="0" applyNumberFormat="1" applyFont="1" applyBorder="1" applyAlignment="1">
      <alignment horizontal="left" wrapText="1"/>
    </xf>
    <xf numFmtId="49" fontId="10" fillId="0" borderId="16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164" fontId="10" fillId="0" borderId="16" xfId="0" applyNumberFormat="1" applyFont="1" applyBorder="1" applyAlignment="1">
      <alignment horizontal="right"/>
    </xf>
    <xf numFmtId="49" fontId="12" fillId="0" borderId="10" xfId="0" applyNumberFormat="1" applyFont="1" applyBorder="1" applyAlignment="1">
      <alignment horizontal="left" wrapText="1"/>
    </xf>
    <xf numFmtId="49" fontId="15" fillId="0" borderId="6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17" xfId="0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49" fontId="16" fillId="0" borderId="0" xfId="1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center" wrapText="1"/>
    </xf>
    <xf numFmtId="49" fontId="3" fillId="0" borderId="0" xfId="1" applyNumberFormat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_Лист1" xfId="1" xr:uid="{8025EFE0-82FC-4CBA-9D14-3E6ADBD4B0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lBuh\Desktop\&#1056;&#1072;&#1073;&#1086;&#1095;&#1072;&#1103;%20&#1087;&#1072;&#1087;&#1082;&#1072;\&#1041;&#1070;&#1044;&#1046;&#1045;&#1058;\&#1041;&#1070;&#1044;&#1046;&#1045;&#1058;%202025\&#1076;&#1086;&#1082;&#1091;&#1084;&#1077;&#1085;&#1090;&#1103;%20&#1076;&#1083;&#1103;%20&#1073;&#1102;&#1076;&#1078;&#1077;&#1090;&#1072;\&#1076;&#1083;&#1103;%20&#1050;&#1057;&#1055;\&#1041;&#1102;&#1076;&#1078;&#1077;&#1090;%2025-27\&#1055;&#1088;&#1080;&#1083;&#1086;&#1078;&#1077;&#1085;&#1080;&#1077;%203%20&#1042;&#1077;&#1076;&#1086;&#1084;&#1089;&#1090;&#1074;&#1077;&#1085;&#1085;&#1072;&#1103;.xlsx" TargetMode="External"/><Relationship Id="rId1" Type="http://schemas.openxmlformats.org/officeDocument/2006/relationships/externalLinkPath" Target="&#1055;&#1088;&#1080;&#1083;&#1086;&#1078;&#1077;&#1085;&#1080;&#1077;%203%20&#1042;&#1077;&#1076;&#1086;&#1084;&#1089;&#1090;&#1074;&#1077;&#1085;&#1085;&#1072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lBuh\Desktop\&#1056;&#1072;&#1073;&#1086;&#1095;&#1072;&#1103;%20&#1087;&#1072;&#1087;&#1082;&#1072;\&#1041;&#1070;&#1044;&#1046;&#1045;&#1058;\&#1041;&#1070;&#1044;&#1046;&#1045;&#1058;%202025\&#1076;&#1086;&#1082;&#1091;&#1084;&#1077;&#1085;&#1090;&#1103;%20&#1076;&#1083;&#1103;%20&#1073;&#1102;&#1076;&#1078;&#1077;&#1090;&#1072;\&#1076;&#1083;&#1103;%20&#1043;.&#1057;\&#1076;&#1083;&#1103;%20&#1073;&#1102;&#1076;&#1078;&#1077;&#1090;&#1072;%20&#1087;&#1086;&#1103;&#1089;&#1085;&#1080;&#1090;&#1077;&#1083;&#1100;&#1085;&#1072;&#1103;%20&#1082;&#1086;&#1088;&#1088;..xlsx" TargetMode="External"/><Relationship Id="rId1" Type="http://schemas.openxmlformats.org/officeDocument/2006/relationships/externalLinkPath" Target="/Users/GlBuh/Desktop/&#1056;&#1072;&#1073;&#1086;&#1095;&#1072;&#1103;%20&#1087;&#1072;&#1087;&#1082;&#1072;/&#1041;&#1070;&#1044;&#1046;&#1045;&#1058;/&#1041;&#1070;&#1044;&#1046;&#1045;&#1058;%202025/&#1076;&#1086;&#1082;&#1091;&#1084;&#1077;&#1085;&#1090;&#1103;%20&#1076;&#1083;&#1103;%20&#1073;&#1102;&#1076;&#1078;&#1077;&#1090;&#1072;/&#1076;&#1083;&#1103;%20&#1043;.&#1057;/&#1076;&#1083;&#1103;%20&#1073;&#1102;&#1076;&#1078;&#1077;&#1090;&#1072;%20&#1087;&#1086;&#1103;&#1089;&#1085;&#1080;&#1090;&#1077;&#1083;&#1100;&#1085;&#1072;&#1103;%20&#1082;&#1086;&#1088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21">
          <cell r="H21">
            <v>9175.7487999999994</v>
          </cell>
          <cell r="I21">
            <v>9402.1556400000009</v>
          </cell>
          <cell r="J21">
            <v>9402.1556400000009</v>
          </cell>
        </row>
        <row r="22">
          <cell r="H22">
            <v>666.5</v>
          </cell>
          <cell r="I22">
            <v>367.5</v>
          </cell>
          <cell r="J22">
            <v>367.5</v>
          </cell>
        </row>
        <row r="37">
          <cell r="H37">
            <v>87.7</v>
          </cell>
        </row>
        <row r="42">
          <cell r="H42">
            <v>308.7</v>
          </cell>
        </row>
        <row r="47">
          <cell r="H47">
            <v>200</v>
          </cell>
          <cell r="I47">
            <v>200</v>
          </cell>
          <cell r="J47">
            <v>200</v>
          </cell>
        </row>
        <row r="52">
          <cell r="H52">
            <v>41</v>
          </cell>
          <cell r="I52">
            <v>41</v>
          </cell>
          <cell r="J52">
            <v>41</v>
          </cell>
        </row>
        <row r="54">
          <cell r="H54">
            <v>160</v>
          </cell>
          <cell r="I54">
            <v>0</v>
          </cell>
          <cell r="J54">
            <v>0</v>
          </cell>
        </row>
        <row r="56">
          <cell r="H56">
            <v>205</v>
          </cell>
          <cell r="I56">
            <v>205</v>
          </cell>
          <cell r="J56">
            <v>205</v>
          </cell>
        </row>
        <row r="60">
          <cell r="H60">
            <v>300</v>
          </cell>
          <cell r="I60">
            <v>0</v>
          </cell>
          <cell r="J60">
            <v>0</v>
          </cell>
        </row>
        <row r="64">
          <cell r="H64">
            <v>142.1</v>
          </cell>
        </row>
        <row r="66">
          <cell r="H66">
            <v>342.7</v>
          </cell>
        </row>
        <row r="68">
          <cell r="H68">
            <v>121.5</v>
          </cell>
        </row>
        <row r="74">
          <cell r="H74">
            <v>380.3</v>
          </cell>
          <cell r="I74">
            <v>414.8</v>
          </cell>
        </row>
        <row r="81">
          <cell r="H81">
            <v>4.9499899999999997</v>
          </cell>
        </row>
        <row r="92">
          <cell r="H92">
            <v>535</v>
          </cell>
          <cell r="I92">
            <v>491.73881</v>
          </cell>
          <cell r="J92">
            <v>535</v>
          </cell>
        </row>
        <row r="107">
          <cell r="H107">
            <v>400</v>
          </cell>
          <cell r="I107">
            <v>167.37679999999997</v>
          </cell>
          <cell r="J107">
            <v>100</v>
          </cell>
        </row>
        <row r="109">
          <cell r="H109">
            <v>100</v>
          </cell>
          <cell r="I109">
            <v>0</v>
          </cell>
          <cell r="J109">
            <v>0</v>
          </cell>
        </row>
        <row r="111">
          <cell r="H111">
            <v>60.268080000000005</v>
          </cell>
          <cell r="I111">
            <v>0</v>
          </cell>
          <cell r="J111">
            <v>0</v>
          </cell>
        </row>
        <row r="113">
          <cell r="H113">
            <v>1839.7319199999999</v>
          </cell>
          <cell r="I113">
            <v>0</v>
          </cell>
          <cell r="J113">
            <v>0</v>
          </cell>
        </row>
        <row r="117">
          <cell r="H117">
            <v>0</v>
          </cell>
          <cell r="I117">
            <v>2241.6999999999998</v>
          </cell>
          <cell r="J117">
            <v>2465.1</v>
          </cell>
        </row>
        <row r="143">
          <cell r="H143">
            <v>689.04074000000003</v>
          </cell>
          <cell r="I143">
            <v>689.04074000000003</v>
          </cell>
          <cell r="J143">
            <v>689.04074000000003</v>
          </cell>
        </row>
        <row r="149">
          <cell r="H149">
            <v>30</v>
          </cell>
        </row>
        <row r="153">
          <cell r="H153">
            <v>800</v>
          </cell>
          <cell r="I153">
            <v>0</v>
          </cell>
          <cell r="J153">
            <v>0</v>
          </cell>
        </row>
        <row r="155">
          <cell r="H155">
            <v>80</v>
          </cell>
          <cell r="I155">
            <v>0</v>
          </cell>
          <cell r="J155">
            <v>0</v>
          </cell>
        </row>
        <row r="157">
          <cell r="H157">
            <v>567</v>
          </cell>
          <cell r="I157">
            <v>0</v>
          </cell>
          <cell r="J157">
            <v>0</v>
          </cell>
        </row>
        <row r="164">
          <cell r="H164">
            <v>28</v>
          </cell>
        </row>
        <row r="170">
          <cell r="H170">
            <v>3000</v>
          </cell>
        </row>
        <row r="174">
          <cell r="H174">
            <v>1050</v>
          </cell>
        </row>
        <row r="180">
          <cell r="H180">
            <v>1578.95</v>
          </cell>
        </row>
        <row r="192">
          <cell r="H192">
            <v>1120.1120000000001</v>
          </cell>
        </row>
        <row r="196">
          <cell r="H196">
            <v>50</v>
          </cell>
          <cell r="I196">
            <v>50</v>
          </cell>
          <cell r="J196">
            <v>50</v>
          </cell>
        </row>
        <row r="232">
          <cell r="H232">
            <v>4025</v>
          </cell>
          <cell r="I232">
            <v>2233.5093700000002</v>
          </cell>
          <cell r="J232">
            <v>1031.55817</v>
          </cell>
        </row>
        <row r="237">
          <cell r="H237">
            <v>162.6</v>
          </cell>
          <cell r="I237">
            <v>50</v>
          </cell>
          <cell r="J237">
            <v>50</v>
          </cell>
        </row>
        <row r="240">
          <cell r="H240">
            <v>200</v>
          </cell>
        </row>
        <row r="241">
          <cell r="H241">
            <v>120</v>
          </cell>
        </row>
        <row r="243">
          <cell r="H243">
            <v>50</v>
          </cell>
        </row>
        <row r="250">
          <cell r="H250">
            <v>4738.9089999999997</v>
          </cell>
          <cell r="I250">
            <v>9557.7900000000009</v>
          </cell>
          <cell r="J250">
            <v>9557.7900000000009</v>
          </cell>
        </row>
        <row r="264">
          <cell r="H264">
            <v>8443.2818800000005</v>
          </cell>
          <cell r="I264">
            <v>8443.2818800000005</v>
          </cell>
          <cell r="J264">
            <v>8443.2818800000005</v>
          </cell>
        </row>
        <row r="265">
          <cell r="H265">
            <v>3497.5</v>
          </cell>
          <cell r="I265">
            <v>1543.5218399999999</v>
          </cell>
          <cell r="J265">
            <v>1071.3668400000001</v>
          </cell>
        </row>
        <row r="266">
          <cell r="H266">
            <v>60.721959999999996</v>
          </cell>
          <cell r="I266">
            <v>45.900210000000001</v>
          </cell>
          <cell r="J266">
            <v>45.900210000000001</v>
          </cell>
        </row>
        <row r="268">
          <cell r="H268">
            <v>6401.4</v>
          </cell>
          <cell r="I268">
            <v>6401.4</v>
          </cell>
          <cell r="J268">
            <v>6401.4</v>
          </cell>
        </row>
        <row r="274">
          <cell r="H274">
            <v>331</v>
          </cell>
          <cell r="I274">
            <v>0</v>
          </cell>
          <cell r="J274">
            <v>0</v>
          </cell>
        </row>
        <row r="280">
          <cell r="H280">
            <v>1288.4639999999999</v>
          </cell>
        </row>
        <row r="287">
          <cell r="H287">
            <v>35</v>
          </cell>
          <cell r="I287">
            <v>0</v>
          </cell>
          <cell r="J287">
            <v>0</v>
          </cell>
        </row>
        <row r="288">
          <cell r="H288">
            <v>300</v>
          </cell>
          <cell r="I288">
            <v>0</v>
          </cell>
          <cell r="J288">
            <v>0</v>
          </cell>
        </row>
        <row r="302">
          <cell r="H302">
            <v>119.456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Расходы"/>
      <sheetName val="Доходы"/>
      <sheetName val="Прил1Доходы"/>
      <sheetName val="Прил2Программные"/>
      <sheetName val="Прил3Ведомственная"/>
      <sheetName val="Прил4Функционал"/>
    </sheetNames>
    <sheetDataSet>
      <sheetData sheetId="0"/>
      <sheetData sheetId="1"/>
      <sheetData sheetId="2"/>
      <sheetData sheetId="3"/>
      <sheetData sheetId="4">
        <row r="119">
          <cell r="H119">
            <v>0</v>
          </cell>
          <cell r="I119">
            <v>0</v>
          </cell>
          <cell r="J119">
            <v>0</v>
          </cell>
        </row>
        <row r="182">
          <cell r="H182">
            <v>3000</v>
          </cell>
          <cell r="I182">
            <v>0</v>
          </cell>
          <cell r="J182">
            <v>0</v>
          </cell>
        </row>
        <row r="241">
          <cell r="H241">
            <v>4559.6000000000004</v>
          </cell>
          <cell r="I241">
            <v>2285.5093700000002</v>
          </cell>
          <cell r="J241">
            <v>1083.55817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FEB64-0774-4755-9FFE-72ACB797ADD3}">
  <sheetPr>
    <pageSetUpPr fitToPage="1"/>
  </sheetPr>
  <dimension ref="A1:G287"/>
  <sheetViews>
    <sheetView tabSelected="1" workbookViewId="0">
      <selection activeCell="B5" sqref="B5:G5"/>
    </sheetView>
  </sheetViews>
  <sheetFormatPr defaultColWidth="8.85546875" defaultRowHeight="15" x14ac:dyDescent="0.25"/>
  <cols>
    <col min="1" max="1" width="81.85546875" customWidth="1"/>
    <col min="2" max="2" width="18.42578125" customWidth="1"/>
    <col min="3" max="3" width="9.28515625" customWidth="1"/>
    <col min="4" max="4" width="11.7109375" customWidth="1"/>
    <col min="5" max="5" width="17.28515625" customWidth="1"/>
    <col min="6" max="6" width="17.42578125" customWidth="1"/>
    <col min="7" max="7" width="21.140625" customWidth="1"/>
    <col min="257" max="257" width="81.85546875" customWidth="1"/>
    <col min="258" max="258" width="18.42578125" customWidth="1"/>
    <col min="259" max="259" width="9.28515625" customWidth="1"/>
    <col min="260" max="260" width="11.7109375" customWidth="1"/>
    <col min="261" max="261" width="17.28515625" customWidth="1"/>
    <col min="262" max="262" width="17.42578125" customWidth="1"/>
    <col min="263" max="263" width="21.140625" customWidth="1"/>
    <col min="513" max="513" width="81.85546875" customWidth="1"/>
    <col min="514" max="514" width="18.42578125" customWidth="1"/>
    <col min="515" max="515" width="9.28515625" customWidth="1"/>
    <col min="516" max="516" width="11.7109375" customWidth="1"/>
    <col min="517" max="517" width="17.28515625" customWidth="1"/>
    <col min="518" max="518" width="17.42578125" customWidth="1"/>
    <col min="519" max="519" width="21.140625" customWidth="1"/>
    <col min="769" max="769" width="81.85546875" customWidth="1"/>
    <col min="770" max="770" width="18.42578125" customWidth="1"/>
    <col min="771" max="771" width="9.28515625" customWidth="1"/>
    <col min="772" max="772" width="11.7109375" customWidth="1"/>
    <col min="773" max="773" width="17.28515625" customWidth="1"/>
    <col min="774" max="774" width="17.42578125" customWidth="1"/>
    <col min="775" max="775" width="21.140625" customWidth="1"/>
    <col min="1025" max="1025" width="81.85546875" customWidth="1"/>
    <col min="1026" max="1026" width="18.42578125" customWidth="1"/>
    <col min="1027" max="1027" width="9.28515625" customWidth="1"/>
    <col min="1028" max="1028" width="11.7109375" customWidth="1"/>
    <col min="1029" max="1029" width="17.28515625" customWidth="1"/>
    <col min="1030" max="1030" width="17.42578125" customWidth="1"/>
    <col min="1031" max="1031" width="21.140625" customWidth="1"/>
    <col min="1281" max="1281" width="81.85546875" customWidth="1"/>
    <col min="1282" max="1282" width="18.42578125" customWidth="1"/>
    <col min="1283" max="1283" width="9.28515625" customWidth="1"/>
    <col min="1284" max="1284" width="11.7109375" customWidth="1"/>
    <col min="1285" max="1285" width="17.28515625" customWidth="1"/>
    <col min="1286" max="1286" width="17.42578125" customWidth="1"/>
    <col min="1287" max="1287" width="21.140625" customWidth="1"/>
    <col min="1537" max="1537" width="81.85546875" customWidth="1"/>
    <col min="1538" max="1538" width="18.42578125" customWidth="1"/>
    <col min="1539" max="1539" width="9.28515625" customWidth="1"/>
    <col min="1540" max="1540" width="11.7109375" customWidth="1"/>
    <col min="1541" max="1541" width="17.28515625" customWidth="1"/>
    <col min="1542" max="1542" width="17.42578125" customWidth="1"/>
    <col min="1543" max="1543" width="21.140625" customWidth="1"/>
    <col min="1793" max="1793" width="81.85546875" customWidth="1"/>
    <col min="1794" max="1794" width="18.42578125" customWidth="1"/>
    <col min="1795" max="1795" width="9.28515625" customWidth="1"/>
    <col min="1796" max="1796" width="11.7109375" customWidth="1"/>
    <col min="1797" max="1797" width="17.28515625" customWidth="1"/>
    <col min="1798" max="1798" width="17.42578125" customWidth="1"/>
    <col min="1799" max="1799" width="21.140625" customWidth="1"/>
    <col min="2049" max="2049" width="81.85546875" customWidth="1"/>
    <col min="2050" max="2050" width="18.42578125" customWidth="1"/>
    <col min="2051" max="2051" width="9.28515625" customWidth="1"/>
    <col min="2052" max="2052" width="11.7109375" customWidth="1"/>
    <col min="2053" max="2053" width="17.28515625" customWidth="1"/>
    <col min="2054" max="2054" width="17.42578125" customWidth="1"/>
    <col min="2055" max="2055" width="21.140625" customWidth="1"/>
    <col min="2305" max="2305" width="81.85546875" customWidth="1"/>
    <col min="2306" max="2306" width="18.42578125" customWidth="1"/>
    <col min="2307" max="2307" width="9.28515625" customWidth="1"/>
    <col min="2308" max="2308" width="11.7109375" customWidth="1"/>
    <col min="2309" max="2309" width="17.28515625" customWidth="1"/>
    <col min="2310" max="2310" width="17.42578125" customWidth="1"/>
    <col min="2311" max="2311" width="21.140625" customWidth="1"/>
    <col min="2561" max="2561" width="81.85546875" customWidth="1"/>
    <col min="2562" max="2562" width="18.42578125" customWidth="1"/>
    <col min="2563" max="2563" width="9.28515625" customWidth="1"/>
    <col min="2564" max="2564" width="11.7109375" customWidth="1"/>
    <col min="2565" max="2565" width="17.28515625" customWidth="1"/>
    <col min="2566" max="2566" width="17.42578125" customWidth="1"/>
    <col min="2567" max="2567" width="21.140625" customWidth="1"/>
    <col min="2817" max="2817" width="81.85546875" customWidth="1"/>
    <col min="2818" max="2818" width="18.42578125" customWidth="1"/>
    <col min="2819" max="2819" width="9.28515625" customWidth="1"/>
    <col min="2820" max="2820" width="11.7109375" customWidth="1"/>
    <col min="2821" max="2821" width="17.28515625" customWidth="1"/>
    <col min="2822" max="2822" width="17.42578125" customWidth="1"/>
    <col min="2823" max="2823" width="21.140625" customWidth="1"/>
    <col min="3073" max="3073" width="81.85546875" customWidth="1"/>
    <col min="3074" max="3074" width="18.42578125" customWidth="1"/>
    <col min="3075" max="3075" width="9.28515625" customWidth="1"/>
    <col min="3076" max="3076" width="11.7109375" customWidth="1"/>
    <col min="3077" max="3077" width="17.28515625" customWidth="1"/>
    <col min="3078" max="3078" width="17.42578125" customWidth="1"/>
    <col min="3079" max="3079" width="21.140625" customWidth="1"/>
    <col min="3329" max="3329" width="81.85546875" customWidth="1"/>
    <col min="3330" max="3330" width="18.42578125" customWidth="1"/>
    <col min="3331" max="3331" width="9.28515625" customWidth="1"/>
    <col min="3332" max="3332" width="11.7109375" customWidth="1"/>
    <col min="3333" max="3333" width="17.28515625" customWidth="1"/>
    <col min="3334" max="3334" width="17.42578125" customWidth="1"/>
    <col min="3335" max="3335" width="21.140625" customWidth="1"/>
    <col min="3585" max="3585" width="81.85546875" customWidth="1"/>
    <col min="3586" max="3586" width="18.42578125" customWidth="1"/>
    <col min="3587" max="3587" width="9.28515625" customWidth="1"/>
    <col min="3588" max="3588" width="11.7109375" customWidth="1"/>
    <col min="3589" max="3589" width="17.28515625" customWidth="1"/>
    <col min="3590" max="3590" width="17.42578125" customWidth="1"/>
    <col min="3591" max="3591" width="21.140625" customWidth="1"/>
    <col min="3841" max="3841" width="81.85546875" customWidth="1"/>
    <col min="3842" max="3842" width="18.42578125" customWidth="1"/>
    <col min="3843" max="3843" width="9.28515625" customWidth="1"/>
    <col min="3844" max="3844" width="11.7109375" customWidth="1"/>
    <col min="3845" max="3845" width="17.28515625" customWidth="1"/>
    <col min="3846" max="3846" width="17.42578125" customWidth="1"/>
    <col min="3847" max="3847" width="21.140625" customWidth="1"/>
    <col min="4097" max="4097" width="81.85546875" customWidth="1"/>
    <col min="4098" max="4098" width="18.42578125" customWidth="1"/>
    <col min="4099" max="4099" width="9.28515625" customWidth="1"/>
    <col min="4100" max="4100" width="11.7109375" customWidth="1"/>
    <col min="4101" max="4101" width="17.28515625" customWidth="1"/>
    <col min="4102" max="4102" width="17.42578125" customWidth="1"/>
    <col min="4103" max="4103" width="21.140625" customWidth="1"/>
    <col min="4353" max="4353" width="81.85546875" customWidth="1"/>
    <col min="4354" max="4354" width="18.42578125" customWidth="1"/>
    <col min="4355" max="4355" width="9.28515625" customWidth="1"/>
    <col min="4356" max="4356" width="11.7109375" customWidth="1"/>
    <col min="4357" max="4357" width="17.28515625" customWidth="1"/>
    <col min="4358" max="4358" width="17.42578125" customWidth="1"/>
    <col min="4359" max="4359" width="21.140625" customWidth="1"/>
    <col min="4609" max="4609" width="81.85546875" customWidth="1"/>
    <col min="4610" max="4610" width="18.42578125" customWidth="1"/>
    <col min="4611" max="4611" width="9.28515625" customWidth="1"/>
    <col min="4612" max="4612" width="11.7109375" customWidth="1"/>
    <col min="4613" max="4613" width="17.28515625" customWidth="1"/>
    <col min="4614" max="4614" width="17.42578125" customWidth="1"/>
    <col min="4615" max="4615" width="21.140625" customWidth="1"/>
    <col min="4865" max="4865" width="81.85546875" customWidth="1"/>
    <col min="4866" max="4866" width="18.42578125" customWidth="1"/>
    <col min="4867" max="4867" width="9.28515625" customWidth="1"/>
    <col min="4868" max="4868" width="11.7109375" customWidth="1"/>
    <col min="4869" max="4869" width="17.28515625" customWidth="1"/>
    <col min="4870" max="4870" width="17.42578125" customWidth="1"/>
    <col min="4871" max="4871" width="21.140625" customWidth="1"/>
    <col min="5121" max="5121" width="81.85546875" customWidth="1"/>
    <col min="5122" max="5122" width="18.42578125" customWidth="1"/>
    <col min="5123" max="5123" width="9.28515625" customWidth="1"/>
    <col min="5124" max="5124" width="11.7109375" customWidth="1"/>
    <col min="5125" max="5125" width="17.28515625" customWidth="1"/>
    <col min="5126" max="5126" width="17.42578125" customWidth="1"/>
    <col min="5127" max="5127" width="21.140625" customWidth="1"/>
    <col min="5377" max="5377" width="81.85546875" customWidth="1"/>
    <col min="5378" max="5378" width="18.42578125" customWidth="1"/>
    <col min="5379" max="5379" width="9.28515625" customWidth="1"/>
    <col min="5380" max="5380" width="11.7109375" customWidth="1"/>
    <col min="5381" max="5381" width="17.28515625" customWidth="1"/>
    <col min="5382" max="5382" width="17.42578125" customWidth="1"/>
    <col min="5383" max="5383" width="21.140625" customWidth="1"/>
    <col min="5633" max="5633" width="81.85546875" customWidth="1"/>
    <col min="5634" max="5634" width="18.42578125" customWidth="1"/>
    <col min="5635" max="5635" width="9.28515625" customWidth="1"/>
    <col min="5636" max="5636" width="11.7109375" customWidth="1"/>
    <col min="5637" max="5637" width="17.28515625" customWidth="1"/>
    <col min="5638" max="5638" width="17.42578125" customWidth="1"/>
    <col min="5639" max="5639" width="21.140625" customWidth="1"/>
    <col min="5889" max="5889" width="81.85546875" customWidth="1"/>
    <col min="5890" max="5890" width="18.42578125" customWidth="1"/>
    <col min="5891" max="5891" width="9.28515625" customWidth="1"/>
    <col min="5892" max="5892" width="11.7109375" customWidth="1"/>
    <col min="5893" max="5893" width="17.28515625" customWidth="1"/>
    <col min="5894" max="5894" width="17.42578125" customWidth="1"/>
    <col min="5895" max="5895" width="21.140625" customWidth="1"/>
    <col min="6145" max="6145" width="81.85546875" customWidth="1"/>
    <col min="6146" max="6146" width="18.42578125" customWidth="1"/>
    <col min="6147" max="6147" width="9.28515625" customWidth="1"/>
    <col min="6148" max="6148" width="11.7109375" customWidth="1"/>
    <col min="6149" max="6149" width="17.28515625" customWidth="1"/>
    <col min="6150" max="6150" width="17.42578125" customWidth="1"/>
    <col min="6151" max="6151" width="21.140625" customWidth="1"/>
    <col min="6401" max="6401" width="81.85546875" customWidth="1"/>
    <col min="6402" max="6402" width="18.42578125" customWidth="1"/>
    <col min="6403" max="6403" width="9.28515625" customWidth="1"/>
    <col min="6404" max="6404" width="11.7109375" customWidth="1"/>
    <col min="6405" max="6405" width="17.28515625" customWidth="1"/>
    <col min="6406" max="6406" width="17.42578125" customWidth="1"/>
    <col min="6407" max="6407" width="21.140625" customWidth="1"/>
    <col min="6657" max="6657" width="81.85546875" customWidth="1"/>
    <col min="6658" max="6658" width="18.42578125" customWidth="1"/>
    <col min="6659" max="6659" width="9.28515625" customWidth="1"/>
    <col min="6660" max="6660" width="11.7109375" customWidth="1"/>
    <col min="6661" max="6661" width="17.28515625" customWidth="1"/>
    <col min="6662" max="6662" width="17.42578125" customWidth="1"/>
    <col min="6663" max="6663" width="21.140625" customWidth="1"/>
    <col min="6913" max="6913" width="81.85546875" customWidth="1"/>
    <col min="6914" max="6914" width="18.42578125" customWidth="1"/>
    <col min="6915" max="6915" width="9.28515625" customWidth="1"/>
    <col min="6916" max="6916" width="11.7109375" customWidth="1"/>
    <col min="6917" max="6917" width="17.28515625" customWidth="1"/>
    <col min="6918" max="6918" width="17.42578125" customWidth="1"/>
    <col min="6919" max="6919" width="21.140625" customWidth="1"/>
    <col min="7169" max="7169" width="81.85546875" customWidth="1"/>
    <col min="7170" max="7170" width="18.42578125" customWidth="1"/>
    <col min="7171" max="7171" width="9.28515625" customWidth="1"/>
    <col min="7172" max="7172" width="11.7109375" customWidth="1"/>
    <col min="7173" max="7173" width="17.28515625" customWidth="1"/>
    <col min="7174" max="7174" width="17.42578125" customWidth="1"/>
    <col min="7175" max="7175" width="21.140625" customWidth="1"/>
    <col min="7425" max="7425" width="81.85546875" customWidth="1"/>
    <col min="7426" max="7426" width="18.42578125" customWidth="1"/>
    <col min="7427" max="7427" width="9.28515625" customWidth="1"/>
    <col min="7428" max="7428" width="11.7109375" customWidth="1"/>
    <col min="7429" max="7429" width="17.28515625" customWidth="1"/>
    <col min="7430" max="7430" width="17.42578125" customWidth="1"/>
    <col min="7431" max="7431" width="21.140625" customWidth="1"/>
    <col min="7681" max="7681" width="81.85546875" customWidth="1"/>
    <col min="7682" max="7682" width="18.42578125" customWidth="1"/>
    <col min="7683" max="7683" width="9.28515625" customWidth="1"/>
    <col min="7684" max="7684" width="11.7109375" customWidth="1"/>
    <col min="7685" max="7685" width="17.28515625" customWidth="1"/>
    <col min="7686" max="7686" width="17.42578125" customWidth="1"/>
    <col min="7687" max="7687" width="21.140625" customWidth="1"/>
    <col min="7937" max="7937" width="81.85546875" customWidth="1"/>
    <col min="7938" max="7938" width="18.42578125" customWidth="1"/>
    <col min="7939" max="7939" width="9.28515625" customWidth="1"/>
    <col min="7940" max="7940" width="11.7109375" customWidth="1"/>
    <col min="7941" max="7941" width="17.28515625" customWidth="1"/>
    <col min="7942" max="7942" width="17.42578125" customWidth="1"/>
    <col min="7943" max="7943" width="21.140625" customWidth="1"/>
    <col min="8193" max="8193" width="81.85546875" customWidth="1"/>
    <col min="8194" max="8194" width="18.42578125" customWidth="1"/>
    <col min="8195" max="8195" width="9.28515625" customWidth="1"/>
    <col min="8196" max="8196" width="11.7109375" customWidth="1"/>
    <col min="8197" max="8197" width="17.28515625" customWidth="1"/>
    <col min="8198" max="8198" width="17.42578125" customWidth="1"/>
    <col min="8199" max="8199" width="21.140625" customWidth="1"/>
    <col min="8449" max="8449" width="81.85546875" customWidth="1"/>
    <col min="8450" max="8450" width="18.42578125" customWidth="1"/>
    <col min="8451" max="8451" width="9.28515625" customWidth="1"/>
    <col min="8452" max="8452" width="11.7109375" customWidth="1"/>
    <col min="8453" max="8453" width="17.28515625" customWidth="1"/>
    <col min="8454" max="8454" width="17.42578125" customWidth="1"/>
    <col min="8455" max="8455" width="21.140625" customWidth="1"/>
    <col min="8705" max="8705" width="81.85546875" customWidth="1"/>
    <col min="8706" max="8706" width="18.42578125" customWidth="1"/>
    <col min="8707" max="8707" width="9.28515625" customWidth="1"/>
    <col min="8708" max="8708" width="11.7109375" customWidth="1"/>
    <col min="8709" max="8709" width="17.28515625" customWidth="1"/>
    <col min="8710" max="8710" width="17.42578125" customWidth="1"/>
    <col min="8711" max="8711" width="21.140625" customWidth="1"/>
    <col min="8961" max="8961" width="81.85546875" customWidth="1"/>
    <col min="8962" max="8962" width="18.42578125" customWidth="1"/>
    <col min="8963" max="8963" width="9.28515625" customWidth="1"/>
    <col min="8964" max="8964" width="11.7109375" customWidth="1"/>
    <col min="8965" max="8965" width="17.28515625" customWidth="1"/>
    <col min="8966" max="8966" width="17.42578125" customWidth="1"/>
    <col min="8967" max="8967" width="21.140625" customWidth="1"/>
    <col min="9217" max="9217" width="81.85546875" customWidth="1"/>
    <col min="9218" max="9218" width="18.42578125" customWidth="1"/>
    <col min="9219" max="9219" width="9.28515625" customWidth="1"/>
    <col min="9220" max="9220" width="11.7109375" customWidth="1"/>
    <col min="9221" max="9221" width="17.28515625" customWidth="1"/>
    <col min="9222" max="9222" width="17.42578125" customWidth="1"/>
    <col min="9223" max="9223" width="21.140625" customWidth="1"/>
    <col min="9473" max="9473" width="81.85546875" customWidth="1"/>
    <col min="9474" max="9474" width="18.42578125" customWidth="1"/>
    <col min="9475" max="9475" width="9.28515625" customWidth="1"/>
    <col min="9476" max="9476" width="11.7109375" customWidth="1"/>
    <col min="9477" max="9477" width="17.28515625" customWidth="1"/>
    <col min="9478" max="9478" width="17.42578125" customWidth="1"/>
    <col min="9479" max="9479" width="21.140625" customWidth="1"/>
    <col min="9729" max="9729" width="81.85546875" customWidth="1"/>
    <col min="9730" max="9730" width="18.42578125" customWidth="1"/>
    <col min="9731" max="9731" width="9.28515625" customWidth="1"/>
    <col min="9732" max="9732" width="11.7109375" customWidth="1"/>
    <col min="9733" max="9733" width="17.28515625" customWidth="1"/>
    <col min="9734" max="9734" width="17.42578125" customWidth="1"/>
    <col min="9735" max="9735" width="21.140625" customWidth="1"/>
    <col min="9985" max="9985" width="81.85546875" customWidth="1"/>
    <col min="9986" max="9986" width="18.42578125" customWidth="1"/>
    <col min="9987" max="9987" width="9.28515625" customWidth="1"/>
    <col min="9988" max="9988" width="11.7109375" customWidth="1"/>
    <col min="9989" max="9989" width="17.28515625" customWidth="1"/>
    <col min="9990" max="9990" width="17.42578125" customWidth="1"/>
    <col min="9991" max="9991" width="21.140625" customWidth="1"/>
    <col min="10241" max="10241" width="81.85546875" customWidth="1"/>
    <col min="10242" max="10242" width="18.42578125" customWidth="1"/>
    <col min="10243" max="10243" width="9.28515625" customWidth="1"/>
    <col min="10244" max="10244" width="11.7109375" customWidth="1"/>
    <col min="10245" max="10245" width="17.28515625" customWidth="1"/>
    <col min="10246" max="10246" width="17.42578125" customWidth="1"/>
    <col min="10247" max="10247" width="21.140625" customWidth="1"/>
    <col min="10497" max="10497" width="81.85546875" customWidth="1"/>
    <col min="10498" max="10498" width="18.42578125" customWidth="1"/>
    <col min="10499" max="10499" width="9.28515625" customWidth="1"/>
    <col min="10500" max="10500" width="11.7109375" customWidth="1"/>
    <col min="10501" max="10501" width="17.28515625" customWidth="1"/>
    <col min="10502" max="10502" width="17.42578125" customWidth="1"/>
    <col min="10503" max="10503" width="21.140625" customWidth="1"/>
    <col min="10753" max="10753" width="81.85546875" customWidth="1"/>
    <col min="10754" max="10754" width="18.42578125" customWidth="1"/>
    <col min="10755" max="10755" width="9.28515625" customWidth="1"/>
    <col min="10756" max="10756" width="11.7109375" customWidth="1"/>
    <col min="10757" max="10757" width="17.28515625" customWidth="1"/>
    <col min="10758" max="10758" width="17.42578125" customWidth="1"/>
    <col min="10759" max="10759" width="21.140625" customWidth="1"/>
    <col min="11009" max="11009" width="81.85546875" customWidth="1"/>
    <col min="11010" max="11010" width="18.42578125" customWidth="1"/>
    <col min="11011" max="11011" width="9.28515625" customWidth="1"/>
    <col min="11012" max="11012" width="11.7109375" customWidth="1"/>
    <col min="11013" max="11013" width="17.28515625" customWidth="1"/>
    <col min="11014" max="11014" width="17.42578125" customWidth="1"/>
    <col min="11015" max="11015" width="21.140625" customWidth="1"/>
    <col min="11265" max="11265" width="81.85546875" customWidth="1"/>
    <col min="11266" max="11266" width="18.42578125" customWidth="1"/>
    <col min="11267" max="11267" width="9.28515625" customWidth="1"/>
    <col min="11268" max="11268" width="11.7109375" customWidth="1"/>
    <col min="11269" max="11269" width="17.28515625" customWidth="1"/>
    <col min="11270" max="11270" width="17.42578125" customWidth="1"/>
    <col min="11271" max="11271" width="21.140625" customWidth="1"/>
    <col min="11521" max="11521" width="81.85546875" customWidth="1"/>
    <col min="11522" max="11522" width="18.42578125" customWidth="1"/>
    <col min="11523" max="11523" width="9.28515625" customWidth="1"/>
    <col min="11524" max="11524" width="11.7109375" customWidth="1"/>
    <col min="11525" max="11525" width="17.28515625" customWidth="1"/>
    <col min="11526" max="11526" width="17.42578125" customWidth="1"/>
    <col min="11527" max="11527" width="21.140625" customWidth="1"/>
    <col min="11777" max="11777" width="81.85546875" customWidth="1"/>
    <col min="11778" max="11778" width="18.42578125" customWidth="1"/>
    <col min="11779" max="11779" width="9.28515625" customWidth="1"/>
    <col min="11780" max="11780" width="11.7109375" customWidth="1"/>
    <col min="11781" max="11781" width="17.28515625" customWidth="1"/>
    <col min="11782" max="11782" width="17.42578125" customWidth="1"/>
    <col min="11783" max="11783" width="21.140625" customWidth="1"/>
    <col min="12033" max="12033" width="81.85546875" customWidth="1"/>
    <col min="12034" max="12034" width="18.42578125" customWidth="1"/>
    <col min="12035" max="12035" width="9.28515625" customWidth="1"/>
    <col min="12036" max="12036" width="11.7109375" customWidth="1"/>
    <col min="12037" max="12037" width="17.28515625" customWidth="1"/>
    <col min="12038" max="12038" width="17.42578125" customWidth="1"/>
    <col min="12039" max="12039" width="21.140625" customWidth="1"/>
    <col min="12289" max="12289" width="81.85546875" customWidth="1"/>
    <col min="12290" max="12290" width="18.42578125" customWidth="1"/>
    <col min="12291" max="12291" width="9.28515625" customWidth="1"/>
    <col min="12292" max="12292" width="11.7109375" customWidth="1"/>
    <col min="12293" max="12293" width="17.28515625" customWidth="1"/>
    <col min="12294" max="12294" width="17.42578125" customWidth="1"/>
    <col min="12295" max="12295" width="21.140625" customWidth="1"/>
    <col min="12545" max="12545" width="81.85546875" customWidth="1"/>
    <col min="12546" max="12546" width="18.42578125" customWidth="1"/>
    <col min="12547" max="12547" width="9.28515625" customWidth="1"/>
    <col min="12548" max="12548" width="11.7109375" customWidth="1"/>
    <col min="12549" max="12549" width="17.28515625" customWidth="1"/>
    <col min="12550" max="12550" width="17.42578125" customWidth="1"/>
    <col min="12551" max="12551" width="21.140625" customWidth="1"/>
    <col min="12801" max="12801" width="81.85546875" customWidth="1"/>
    <col min="12802" max="12802" width="18.42578125" customWidth="1"/>
    <col min="12803" max="12803" width="9.28515625" customWidth="1"/>
    <col min="12804" max="12804" width="11.7109375" customWidth="1"/>
    <col min="12805" max="12805" width="17.28515625" customWidth="1"/>
    <col min="12806" max="12806" width="17.42578125" customWidth="1"/>
    <col min="12807" max="12807" width="21.140625" customWidth="1"/>
    <col min="13057" max="13057" width="81.85546875" customWidth="1"/>
    <col min="13058" max="13058" width="18.42578125" customWidth="1"/>
    <col min="13059" max="13059" width="9.28515625" customWidth="1"/>
    <col min="13060" max="13060" width="11.7109375" customWidth="1"/>
    <col min="13061" max="13061" width="17.28515625" customWidth="1"/>
    <col min="13062" max="13062" width="17.42578125" customWidth="1"/>
    <col min="13063" max="13063" width="21.140625" customWidth="1"/>
    <col min="13313" max="13313" width="81.85546875" customWidth="1"/>
    <col min="13314" max="13314" width="18.42578125" customWidth="1"/>
    <col min="13315" max="13315" width="9.28515625" customWidth="1"/>
    <col min="13316" max="13316" width="11.7109375" customWidth="1"/>
    <col min="13317" max="13317" width="17.28515625" customWidth="1"/>
    <col min="13318" max="13318" width="17.42578125" customWidth="1"/>
    <col min="13319" max="13319" width="21.140625" customWidth="1"/>
    <col min="13569" max="13569" width="81.85546875" customWidth="1"/>
    <col min="13570" max="13570" width="18.42578125" customWidth="1"/>
    <col min="13571" max="13571" width="9.28515625" customWidth="1"/>
    <col min="13572" max="13572" width="11.7109375" customWidth="1"/>
    <col min="13573" max="13573" width="17.28515625" customWidth="1"/>
    <col min="13574" max="13574" width="17.42578125" customWidth="1"/>
    <col min="13575" max="13575" width="21.140625" customWidth="1"/>
    <col min="13825" max="13825" width="81.85546875" customWidth="1"/>
    <col min="13826" max="13826" width="18.42578125" customWidth="1"/>
    <col min="13827" max="13827" width="9.28515625" customWidth="1"/>
    <col min="13828" max="13828" width="11.7109375" customWidth="1"/>
    <col min="13829" max="13829" width="17.28515625" customWidth="1"/>
    <col min="13830" max="13830" width="17.42578125" customWidth="1"/>
    <col min="13831" max="13831" width="21.140625" customWidth="1"/>
    <col min="14081" max="14081" width="81.85546875" customWidth="1"/>
    <col min="14082" max="14082" width="18.42578125" customWidth="1"/>
    <col min="14083" max="14083" width="9.28515625" customWidth="1"/>
    <col min="14084" max="14084" width="11.7109375" customWidth="1"/>
    <col min="14085" max="14085" width="17.28515625" customWidth="1"/>
    <col min="14086" max="14086" width="17.42578125" customWidth="1"/>
    <col min="14087" max="14087" width="21.140625" customWidth="1"/>
    <col min="14337" max="14337" width="81.85546875" customWidth="1"/>
    <col min="14338" max="14338" width="18.42578125" customWidth="1"/>
    <col min="14339" max="14339" width="9.28515625" customWidth="1"/>
    <col min="14340" max="14340" width="11.7109375" customWidth="1"/>
    <col min="14341" max="14341" width="17.28515625" customWidth="1"/>
    <col min="14342" max="14342" width="17.42578125" customWidth="1"/>
    <col min="14343" max="14343" width="21.140625" customWidth="1"/>
    <col min="14593" max="14593" width="81.85546875" customWidth="1"/>
    <col min="14594" max="14594" width="18.42578125" customWidth="1"/>
    <col min="14595" max="14595" width="9.28515625" customWidth="1"/>
    <col min="14596" max="14596" width="11.7109375" customWidth="1"/>
    <col min="14597" max="14597" width="17.28515625" customWidth="1"/>
    <col min="14598" max="14598" width="17.42578125" customWidth="1"/>
    <col min="14599" max="14599" width="21.140625" customWidth="1"/>
    <col min="14849" max="14849" width="81.85546875" customWidth="1"/>
    <col min="14850" max="14850" width="18.42578125" customWidth="1"/>
    <col min="14851" max="14851" width="9.28515625" customWidth="1"/>
    <col min="14852" max="14852" width="11.7109375" customWidth="1"/>
    <col min="14853" max="14853" width="17.28515625" customWidth="1"/>
    <col min="14854" max="14854" width="17.42578125" customWidth="1"/>
    <col min="14855" max="14855" width="21.140625" customWidth="1"/>
    <col min="15105" max="15105" width="81.85546875" customWidth="1"/>
    <col min="15106" max="15106" width="18.42578125" customWidth="1"/>
    <col min="15107" max="15107" width="9.28515625" customWidth="1"/>
    <col min="15108" max="15108" width="11.7109375" customWidth="1"/>
    <col min="15109" max="15109" width="17.28515625" customWidth="1"/>
    <col min="15110" max="15110" width="17.42578125" customWidth="1"/>
    <col min="15111" max="15111" width="21.140625" customWidth="1"/>
    <col min="15361" max="15361" width="81.85546875" customWidth="1"/>
    <col min="15362" max="15362" width="18.42578125" customWidth="1"/>
    <col min="15363" max="15363" width="9.28515625" customWidth="1"/>
    <col min="15364" max="15364" width="11.7109375" customWidth="1"/>
    <col min="15365" max="15365" width="17.28515625" customWidth="1"/>
    <col min="15366" max="15366" width="17.42578125" customWidth="1"/>
    <col min="15367" max="15367" width="21.140625" customWidth="1"/>
    <col min="15617" max="15617" width="81.85546875" customWidth="1"/>
    <col min="15618" max="15618" width="18.42578125" customWidth="1"/>
    <col min="15619" max="15619" width="9.28515625" customWidth="1"/>
    <col min="15620" max="15620" width="11.7109375" customWidth="1"/>
    <col min="15621" max="15621" width="17.28515625" customWidth="1"/>
    <col min="15622" max="15622" width="17.42578125" customWidth="1"/>
    <col min="15623" max="15623" width="21.140625" customWidth="1"/>
    <col min="15873" max="15873" width="81.85546875" customWidth="1"/>
    <col min="15874" max="15874" width="18.42578125" customWidth="1"/>
    <col min="15875" max="15875" width="9.28515625" customWidth="1"/>
    <col min="15876" max="15876" width="11.7109375" customWidth="1"/>
    <col min="15877" max="15877" width="17.28515625" customWidth="1"/>
    <col min="15878" max="15878" width="17.42578125" customWidth="1"/>
    <col min="15879" max="15879" width="21.140625" customWidth="1"/>
    <col min="16129" max="16129" width="81.85546875" customWidth="1"/>
    <col min="16130" max="16130" width="18.42578125" customWidth="1"/>
    <col min="16131" max="16131" width="9.28515625" customWidth="1"/>
    <col min="16132" max="16132" width="11.7109375" customWidth="1"/>
    <col min="16133" max="16133" width="17.28515625" customWidth="1"/>
    <col min="16134" max="16134" width="17.42578125" customWidth="1"/>
    <col min="16135" max="16135" width="21.140625" customWidth="1"/>
  </cols>
  <sheetData>
    <row r="1" spans="1:7" ht="16.149999999999999" customHeight="1" x14ac:dyDescent="0.25">
      <c r="A1" s="3" t="s">
        <v>0</v>
      </c>
      <c r="B1" s="70" t="s">
        <v>1</v>
      </c>
      <c r="C1" s="70"/>
      <c r="D1" s="70"/>
      <c r="E1" s="70"/>
      <c r="F1" s="70"/>
      <c r="G1" s="70"/>
    </row>
    <row r="2" spans="1:7" ht="16.149999999999999" customHeight="1" x14ac:dyDescent="0.25">
      <c r="A2" s="4"/>
      <c r="B2" s="70" t="s">
        <v>2</v>
      </c>
      <c r="C2" s="70"/>
      <c r="D2" s="70"/>
      <c r="E2" s="70"/>
      <c r="F2" s="70"/>
      <c r="G2" s="70"/>
    </row>
    <row r="3" spans="1:7" ht="16.149999999999999" customHeight="1" x14ac:dyDescent="0.25">
      <c r="A3" s="4"/>
      <c r="B3" s="70" t="s">
        <v>3</v>
      </c>
      <c r="C3" s="70"/>
      <c r="D3" s="70"/>
      <c r="E3" s="70"/>
      <c r="F3" s="70"/>
      <c r="G3" s="70"/>
    </row>
    <row r="4" spans="1:7" ht="22.5" customHeight="1" x14ac:dyDescent="0.25">
      <c r="A4" s="4"/>
      <c r="B4" s="70" t="s">
        <v>4</v>
      </c>
      <c r="C4" s="70"/>
      <c r="D4" s="70"/>
      <c r="E4" s="70"/>
      <c r="F4" s="70"/>
      <c r="G4" s="70"/>
    </row>
    <row r="5" spans="1:7" ht="19.5" customHeight="1" x14ac:dyDescent="0.25">
      <c r="A5" s="4"/>
      <c r="B5" s="70" t="s">
        <v>288</v>
      </c>
      <c r="C5" s="70"/>
      <c r="D5" s="70"/>
      <c r="E5" s="70"/>
      <c r="F5" s="70"/>
      <c r="G5" s="70"/>
    </row>
    <row r="6" spans="1:7" ht="19.5" customHeight="1" x14ac:dyDescent="0.25">
      <c r="A6" s="3"/>
      <c r="B6" s="1"/>
      <c r="C6" s="1"/>
      <c r="D6" s="68" t="s">
        <v>5</v>
      </c>
      <c r="E6" s="68"/>
      <c r="F6" s="68"/>
      <c r="G6" s="68"/>
    </row>
    <row r="7" spans="1:7" ht="15.75" x14ac:dyDescent="0.25">
      <c r="A7" s="4"/>
      <c r="B7" s="4"/>
      <c r="C7" s="4"/>
      <c r="D7" s="4"/>
      <c r="E7" s="4"/>
      <c r="F7" s="4"/>
      <c r="G7" s="4"/>
    </row>
    <row r="8" spans="1:7" ht="60.75" customHeight="1" x14ac:dyDescent="0.25">
      <c r="A8" s="69" t="s">
        <v>6</v>
      </c>
      <c r="B8" s="69"/>
      <c r="C8" s="69"/>
      <c r="D8" s="69"/>
      <c r="E8" s="69"/>
      <c r="F8" s="69"/>
      <c r="G8" s="69"/>
    </row>
    <row r="9" spans="1:7" ht="13.9" customHeight="1" thickBot="1" x14ac:dyDescent="0.3"/>
    <row r="10" spans="1:7" ht="43.5" customHeight="1" thickTop="1" thickBot="1" x14ac:dyDescent="0.3">
      <c r="A10" s="5" t="s">
        <v>7</v>
      </c>
      <c r="B10" s="6" t="s">
        <v>8</v>
      </c>
      <c r="C10" s="6" t="s">
        <v>9</v>
      </c>
      <c r="D10" s="6" t="s">
        <v>10</v>
      </c>
      <c r="E10" s="7" t="s">
        <v>11</v>
      </c>
      <c r="F10" s="7" t="s">
        <v>12</v>
      </c>
      <c r="G10" s="7" t="s">
        <v>13</v>
      </c>
    </row>
    <row r="11" spans="1:7" ht="15.75" thickTop="1" x14ac:dyDescent="0.2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</row>
    <row r="12" spans="1:7" ht="60.75" x14ac:dyDescent="0.25">
      <c r="A12" s="10" t="s">
        <v>14</v>
      </c>
      <c r="B12" s="11" t="s">
        <v>15</v>
      </c>
      <c r="C12" s="12"/>
      <c r="D12" s="11"/>
      <c r="E12" s="13">
        <f>E13</f>
        <v>30</v>
      </c>
      <c r="F12" s="13">
        <f t="shared" ref="F12:G14" si="0">F13</f>
        <v>30</v>
      </c>
      <c r="G12" s="13">
        <f t="shared" si="0"/>
        <v>30</v>
      </c>
    </row>
    <row r="13" spans="1:7" ht="18.75" customHeight="1" x14ac:dyDescent="0.25">
      <c r="A13" s="10" t="s">
        <v>16</v>
      </c>
      <c r="B13" s="11" t="s">
        <v>17</v>
      </c>
      <c r="C13" s="12"/>
      <c r="D13" s="11"/>
      <c r="E13" s="13">
        <f>E14</f>
        <v>30</v>
      </c>
      <c r="F13" s="13">
        <f t="shared" si="0"/>
        <v>30</v>
      </c>
      <c r="G13" s="13">
        <f t="shared" si="0"/>
        <v>30</v>
      </c>
    </row>
    <row r="14" spans="1:7" ht="60.75" x14ac:dyDescent="0.25">
      <c r="A14" s="10" t="s">
        <v>18</v>
      </c>
      <c r="B14" s="11" t="s">
        <v>19</v>
      </c>
      <c r="C14" s="12"/>
      <c r="D14" s="11"/>
      <c r="E14" s="13">
        <f>E15</f>
        <v>30</v>
      </c>
      <c r="F14" s="13">
        <f t="shared" si="0"/>
        <v>30</v>
      </c>
      <c r="G14" s="13">
        <f t="shared" si="0"/>
        <v>30</v>
      </c>
    </row>
    <row r="15" spans="1:7" ht="45.75" x14ac:dyDescent="0.25">
      <c r="A15" s="14" t="s">
        <v>20</v>
      </c>
      <c r="B15" s="15" t="s">
        <v>21</v>
      </c>
      <c r="C15" s="15"/>
      <c r="D15" s="15"/>
      <c r="E15" s="16">
        <f>E16</f>
        <v>30</v>
      </c>
      <c r="F15" s="16">
        <f>F16</f>
        <v>30</v>
      </c>
      <c r="G15" s="16">
        <f>G16</f>
        <v>30</v>
      </c>
    </row>
    <row r="16" spans="1:7" ht="30.75" x14ac:dyDescent="0.25">
      <c r="A16" s="17" t="s">
        <v>22</v>
      </c>
      <c r="B16" s="12" t="s">
        <v>21</v>
      </c>
      <c r="C16" s="12" t="s">
        <v>23</v>
      </c>
      <c r="D16" s="12"/>
      <c r="E16" s="2">
        <f>E17</f>
        <v>30</v>
      </c>
      <c r="F16" s="2">
        <f>F17</f>
        <v>30</v>
      </c>
      <c r="G16" s="2">
        <f>G17</f>
        <v>30</v>
      </c>
    </row>
    <row r="17" spans="1:7" ht="19.5" customHeight="1" x14ac:dyDescent="0.25">
      <c r="A17" s="18" t="s">
        <v>24</v>
      </c>
      <c r="B17" s="12" t="s">
        <v>21</v>
      </c>
      <c r="C17" s="12" t="s">
        <v>23</v>
      </c>
      <c r="D17" s="12" t="s">
        <v>25</v>
      </c>
      <c r="E17" s="2">
        <f>[1]Лист1!$H$149</f>
        <v>30</v>
      </c>
      <c r="F17" s="2">
        <f>[1]Лист1!$H$149</f>
        <v>30</v>
      </c>
      <c r="G17" s="2">
        <f>[1]Лист1!$H$149</f>
        <v>30</v>
      </c>
    </row>
    <row r="18" spans="1:7" ht="68.25" customHeight="1" x14ac:dyDescent="0.25">
      <c r="A18" s="19" t="s">
        <v>26</v>
      </c>
      <c r="B18" s="20" t="s">
        <v>27</v>
      </c>
      <c r="C18" s="21"/>
      <c r="D18" s="20"/>
      <c r="E18" s="22">
        <f>E19+E36</f>
        <v>2400</v>
      </c>
      <c r="F18" s="22">
        <f t="shared" ref="F18:G18" si="1">F19+F36</f>
        <v>2409.0767999999998</v>
      </c>
      <c r="G18" s="22">
        <f t="shared" si="1"/>
        <v>2565.1</v>
      </c>
    </row>
    <row r="19" spans="1:7" ht="36" customHeight="1" x14ac:dyDescent="0.25">
      <c r="A19" s="10" t="s">
        <v>16</v>
      </c>
      <c r="B19" s="11" t="s">
        <v>28</v>
      </c>
      <c r="C19" s="11"/>
      <c r="D19" s="11"/>
      <c r="E19" s="23">
        <f t="shared" ref="E19:G19" si="2">E20</f>
        <v>2400</v>
      </c>
      <c r="F19" s="23">
        <f t="shared" si="2"/>
        <v>167.37679999999997</v>
      </c>
      <c r="G19" s="23">
        <f t="shared" si="2"/>
        <v>100</v>
      </c>
    </row>
    <row r="20" spans="1:7" ht="45.75" customHeight="1" x14ac:dyDescent="0.25">
      <c r="A20" s="10" t="s">
        <v>29</v>
      </c>
      <c r="B20" s="11" t="s">
        <v>30</v>
      </c>
      <c r="C20" s="11"/>
      <c r="D20" s="11"/>
      <c r="E20" s="23">
        <f>E21+E27+E24+E30+E33</f>
        <v>2400</v>
      </c>
      <c r="F20" s="23">
        <f>F21+F27+F24</f>
        <v>167.37679999999997</v>
      </c>
      <c r="G20" s="23">
        <f>G21+G27+G24</f>
        <v>100</v>
      </c>
    </row>
    <row r="21" spans="1:7" ht="27" customHeight="1" x14ac:dyDescent="0.25">
      <c r="A21" s="14" t="s">
        <v>31</v>
      </c>
      <c r="B21" s="15" t="s">
        <v>32</v>
      </c>
      <c r="C21" s="15"/>
      <c r="D21" s="15"/>
      <c r="E21" s="16">
        <f t="shared" ref="E21:G22" si="3">E22</f>
        <v>0</v>
      </c>
      <c r="F21" s="16">
        <f t="shared" si="3"/>
        <v>0</v>
      </c>
      <c r="G21" s="16">
        <f t="shared" si="3"/>
        <v>0</v>
      </c>
    </row>
    <row r="22" spans="1:7" ht="30.75" x14ac:dyDescent="0.25">
      <c r="A22" s="17" t="s">
        <v>33</v>
      </c>
      <c r="B22" s="12" t="s">
        <v>32</v>
      </c>
      <c r="C22" s="12" t="s">
        <v>34</v>
      </c>
      <c r="D22" s="12"/>
      <c r="E22" s="24">
        <f t="shared" si="3"/>
        <v>0</v>
      </c>
      <c r="F22" s="24">
        <f t="shared" si="3"/>
        <v>0</v>
      </c>
      <c r="G22" s="24">
        <f t="shared" si="3"/>
        <v>0</v>
      </c>
    </row>
    <row r="23" spans="1:7" ht="28.5" customHeight="1" x14ac:dyDescent="0.25">
      <c r="A23" s="18" t="s">
        <v>35</v>
      </c>
      <c r="B23" s="12" t="s">
        <v>32</v>
      </c>
      <c r="C23" s="12" t="s">
        <v>34</v>
      </c>
      <c r="D23" s="12" t="s">
        <v>36</v>
      </c>
      <c r="E23" s="24">
        <f>[2]Прил3Ведомственная!H119</f>
        <v>0</v>
      </c>
      <c r="F23" s="24">
        <f>[2]Прил3Ведомственная!I119</f>
        <v>0</v>
      </c>
      <c r="G23" s="24">
        <f>[2]Прил3Ведомственная!J119</f>
        <v>0</v>
      </c>
    </row>
    <row r="24" spans="1:7" ht="28.5" customHeight="1" x14ac:dyDescent="0.25">
      <c r="A24" s="14" t="s">
        <v>31</v>
      </c>
      <c r="B24" s="15" t="s">
        <v>32</v>
      </c>
      <c r="C24" s="15"/>
      <c r="D24" s="15"/>
      <c r="E24" s="16">
        <f t="shared" ref="E24:G25" si="4">E25</f>
        <v>400</v>
      </c>
      <c r="F24" s="16">
        <f t="shared" si="4"/>
        <v>167.37679999999997</v>
      </c>
      <c r="G24" s="16">
        <f t="shared" si="4"/>
        <v>100</v>
      </c>
    </row>
    <row r="25" spans="1:7" ht="28.5" customHeight="1" x14ac:dyDescent="0.25">
      <c r="A25" s="17" t="s">
        <v>33</v>
      </c>
      <c r="B25" s="12" t="s">
        <v>32</v>
      </c>
      <c r="C25" s="12" t="s">
        <v>23</v>
      </c>
      <c r="D25" s="12"/>
      <c r="E25" s="24">
        <f t="shared" si="4"/>
        <v>400</v>
      </c>
      <c r="F25" s="24">
        <f t="shared" si="4"/>
        <v>167.37679999999997</v>
      </c>
      <c r="G25" s="24">
        <f t="shared" si="4"/>
        <v>100</v>
      </c>
    </row>
    <row r="26" spans="1:7" ht="28.5" customHeight="1" x14ac:dyDescent="0.25">
      <c r="A26" s="18" t="s">
        <v>35</v>
      </c>
      <c r="B26" s="12" t="s">
        <v>32</v>
      </c>
      <c r="C26" s="12" t="s">
        <v>23</v>
      </c>
      <c r="D26" s="12" t="s">
        <v>36</v>
      </c>
      <c r="E26" s="24">
        <f>[1]Лист1!$H$107</f>
        <v>400</v>
      </c>
      <c r="F26" s="24">
        <f>[1]Лист1!$I$107</f>
        <v>167.37679999999997</v>
      </c>
      <c r="G26" s="24">
        <f>[1]Лист1!$J$107</f>
        <v>100</v>
      </c>
    </row>
    <row r="27" spans="1:7" ht="30.75" x14ac:dyDescent="0.25">
      <c r="A27" s="14" t="s">
        <v>37</v>
      </c>
      <c r="B27" s="15" t="s">
        <v>38</v>
      </c>
      <c r="C27" s="15"/>
      <c r="D27" s="15"/>
      <c r="E27" s="16">
        <f t="shared" ref="E27:G28" si="5">E28</f>
        <v>100</v>
      </c>
      <c r="F27" s="16">
        <f t="shared" si="5"/>
        <v>0</v>
      </c>
      <c r="G27" s="16">
        <f t="shared" si="5"/>
        <v>0</v>
      </c>
    </row>
    <row r="28" spans="1:7" ht="30.75" x14ac:dyDescent="0.25">
      <c r="A28" s="17" t="s">
        <v>33</v>
      </c>
      <c r="B28" s="12" t="s">
        <v>38</v>
      </c>
      <c r="C28" s="12" t="s">
        <v>34</v>
      </c>
      <c r="D28" s="12"/>
      <c r="E28" s="24">
        <f t="shared" si="5"/>
        <v>100</v>
      </c>
      <c r="F28" s="24">
        <f t="shared" si="5"/>
        <v>0</v>
      </c>
      <c r="G28" s="24">
        <f t="shared" si="5"/>
        <v>0</v>
      </c>
    </row>
    <row r="29" spans="1:7" ht="28.5" customHeight="1" x14ac:dyDescent="0.25">
      <c r="A29" s="18" t="s">
        <v>35</v>
      </c>
      <c r="B29" s="12" t="s">
        <v>38</v>
      </c>
      <c r="C29" s="12" t="s">
        <v>34</v>
      </c>
      <c r="D29" s="12" t="s">
        <v>36</v>
      </c>
      <c r="E29" s="24">
        <f>[1]Лист1!$H$109</f>
        <v>100</v>
      </c>
      <c r="F29" s="24">
        <f>[1]Лист1!$I$109</f>
        <v>0</v>
      </c>
      <c r="G29" s="24">
        <f>[1]Лист1!$J$109</f>
        <v>0</v>
      </c>
    </row>
    <row r="30" spans="1:7" ht="28.5" customHeight="1" x14ac:dyDescent="0.25">
      <c r="A30" s="28" t="s">
        <v>262</v>
      </c>
      <c r="B30" s="15" t="s">
        <v>286</v>
      </c>
      <c r="C30" s="15"/>
      <c r="D30" s="15"/>
      <c r="E30" s="16">
        <f t="shared" ref="E30:G34" si="6">E31</f>
        <v>60.268080000000005</v>
      </c>
      <c r="F30" s="16">
        <f t="shared" si="6"/>
        <v>0</v>
      </c>
      <c r="G30" s="16">
        <f t="shared" si="6"/>
        <v>0</v>
      </c>
    </row>
    <row r="31" spans="1:7" ht="28.5" customHeight="1" x14ac:dyDescent="0.25">
      <c r="A31" s="18" t="s">
        <v>33</v>
      </c>
      <c r="B31" s="21" t="s">
        <v>286</v>
      </c>
      <c r="C31" s="21" t="s">
        <v>34</v>
      </c>
      <c r="D31" s="21"/>
      <c r="E31" s="2">
        <f t="shared" si="6"/>
        <v>60.268080000000005</v>
      </c>
      <c r="F31" s="2">
        <f t="shared" si="6"/>
        <v>0</v>
      </c>
      <c r="G31" s="2">
        <f t="shared" si="6"/>
        <v>0</v>
      </c>
    </row>
    <row r="32" spans="1:7" ht="28.5" customHeight="1" x14ac:dyDescent="0.25">
      <c r="A32" s="18" t="s">
        <v>35</v>
      </c>
      <c r="B32" s="21" t="s">
        <v>286</v>
      </c>
      <c r="C32" s="21" t="s">
        <v>34</v>
      </c>
      <c r="D32" s="21" t="s">
        <v>36</v>
      </c>
      <c r="E32" s="2">
        <f>[1]Лист1!$H$111</f>
        <v>60.268080000000005</v>
      </c>
      <c r="F32" s="2">
        <f>[1]Лист1!$I$111</f>
        <v>0</v>
      </c>
      <c r="G32" s="2">
        <f>[1]Лист1!$J$111</f>
        <v>0</v>
      </c>
    </row>
    <row r="33" spans="1:7" ht="28.5" customHeight="1" x14ac:dyDescent="0.25">
      <c r="A33" s="28" t="s">
        <v>262</v>
      </c>
      <c r="B33" s="15" t="s">
        <v>287</v>
      </c>
      <c r="C33" s="15"/>
      <c r="D33" s="15"/>
      <c r="E33" s="16">
        <f t="shared" si="6"/>
        <v>1839.7319199999999</v>
      </c>
      <c r="F33" s="16">
        <f t="shared" si="6"/>
        <v>0</v>
      </c>
      <c r="G33" s="16">
        <f t="shared" si="6"/>
        <v>0</v>
      </c>
    </row>
    <row r="34" spans="1:7" ht="28.5" customHeight="1" x14ac:dyDescent="0.25">
      <c r="A34" s="18" t="s">
        <v>33</v>
      </c>
      <c r="B34" s="21" t="s">
        <v>287</v>
      </c>
      <c r="C34" s="21" t="s">
        <v>34</v>
      </c>
      <c r="D34" s="21"/>
      <c r="E34" s="2">
        <f t="shared" si="6"/>
        <v>1839.7319199999999</v>
      </c>
      <c r="F34" s="2">
        <f t="shared" si="6"/>
        <v>0</v>
      </c>
      <c r="G34" s="2">
        <f t="shared" si="6"/>
        <v>0</v>
      </c>
    </row>
    <row r="35" spans="1:7" ht="28.5" customHeight="1" x14ac:dyDescent="0.25">
      <c r="A35" s="18" t="s">
        <v>35</v>
      </c>
      <c r="B35" s="21" t="s">
        <v>287</v>
      </c>
      <c r="C35" s="21" t="s">
        <v>34</v>
      </c>
      <c r="D35" s="21" t="s">
        <v>36</v>
      </c>
      <c r="E35" s="2">
        <f>[1]Лист1!$H$113</f>
        <v>1839.7319199999999</v>
      </c>
      <c r="F35" s="2">
        <f>[1]Лист1!$I$113</f>
        <v>0</v>
      </c>
      <c r="G35" s="2">
        <f>[1]Лист1!$J$113</f>
        <v>0</v>
      </c>
    </row>
    <row r="36" spans="1:7" ht="28.5" customHeight="1" x14ac:dyDescent="0.25">
      <c r="A36" s="49" t="s">
        <v>94</v>
      </c>
      <c r="B36" s="11" t="s">
        <v>282</v>
      </c>
      <c r="C36" s="11"/>
      <c r="D36" s="11"/>
      <c r="E36" s="23">
        <f t="shared" ref="E36:G37" si="7">E37</f>
        <v>0</v>
      </c>
      <c r="F36" s="23">
        <f t="shared" si="7"/>
        <v>2241.6999999999998</v>
      </c>
      <c r="G36" s="23">
        <f t="shared" si="7"/>
        <v>2465.1</v>
      </c>
    </row>
    <row r="37" spans="1:7" ht="39.6" customHeight="1" x14ac:dyDescent="0.25">
      <c r="A37" s="66" t="s">
        <v>96</v>
      </c>
      <c r="B37" s="11" t="s">
        <v>283</v>
      </c>
      <c r="C37" s="11"/>
      <c r="D37" s="11"/>
      <c r="E37" s="23">
        <f>E38</f>
        <v>0</v>
      </c>
      <c r="F37" s="23">
        <f t="shared" si="7"/>
        <v>2241.6999999999998</v>
      </c>
      <c r="G37" s="23">
        <f t="shared" si="7"/>
        <v>2465.1</v>
      </c>
    </row>
    <row r="38" spans="1:7" ht="73.150000000000006" customHeight="1" x14ac:dyDescent="0.25">
      <c r="A38" s="67" t="s">
        <v>261</v>
      </c>
      <c r="B38" s="15" t="s">
        <v>284</v>
      </c>
      <c r="C38" s="15"/>
      <c r="D38" s="15"/>
      <c r="E38" s="16">
        <f t="shared" ref="E38:G39" si="8">E39</f>
        <v>0</v>
      </c>
      <c r="F38" s="16">
        <f t="shared" si="8"/>
        <v>2241.6999999999998</v>
      </c>
      <c r="G38" s="16">
        <f t="shared" si="8"/>
        <v>2465.1</v>
      </c>
    </row>
    <row r="39" spans="1:7" ht="28.5" customHeight="1" x14ac:dyDescent="0.25">
      <c r="A39" s="17" t="s">
        <v>103</v>
      </c>
      <c r="B39" s="12" t="s">
        <v>284</v>
      </c>
      <c r="C39" s="12" t="s">
        <v>104</v>
      </c>
      <c r="D39" s="12"/>
      <c r="E39" s="24">
        <f t="shared" si="8"/>
        <v>0</v>
      </c>
      <c r="F39" s="24">
        <f t="shared" si="8"/>
        <v>2241.6999999999998</v>
      </c>
      <c r="G39" s="24">
        <f t="shared" si="8"/>
        <v>2465.1</v>
      </c>
    </row>
    <row r="40" spans="1:7" ht="28.5" customHeight="1" x14ac:dyDescent="0.25">
      <c r="A40" s="18" t="s">
        <v>35</v>
      </c>
      <c r="B40" s="12" t="s">
        <v>284</v>
      </c>
      <c r="C40" s="12" t="s">
        <v>104</v>
      </c>
      <c r="D40" s="12" t="s">
        <v>36</v>
      </c>
      <c r="E40" s="24">
        <f>[1]Лист1!$H$117</f>
        <v>0</v>
      </c>
      <c r="F40" s="24">
        <f>[1]Лист1!$I$117</f>
        <v>2241.6999999999998</v>
      </c>
      <c r="G40" s="24">
        <f>[1]Лист1!$J$117</f>
        <v>2465.1</v>
      </c>
    </row>
    <row r="41" spans="1:7" ht="55.15" customHeight="1" x14ac:dyDescent="0.25">
      <c r="A41" s="25" t="s">
        <v>39</v>
      </c>
      <c r="B41" s="20" t="s">
        <v>40</v>
      </c>
      <c r="C41" s="20"/>
      <c r="D41" s="20"/>
      <c r="E41" s="22">
        <f>E42</f>
        <v>19068.903839999999</v>
      </c>
      <c r="F41" s="22">
        <f>F42</f>
        <v>16434.103929999997</v>
      </c>
      <c r="G41" s="22">
        <f>G42</f>
        <v>15961.94893</v>
      </c>
    </row>
    <row r="42" spans="1:7" ht="33.6" customHeight="1" x14ac:dyDescent="0.25">
      <c r="A42" s="19" t="s">
        <v>16</v>
      </c>
      <c r="B42" s="26" t="s">
        <v>41</v>
      </c>
      <c r="C42" s="20"/>
      <c r="D42" s="26"/>
      <c r="E42" s="22">
        <f>E43+E57</f>
        <v>19068.903839999999</v>
      </c>
      <c r="F42" s="22">
        <f>F43+F57</f>
        <v>16434.103929999997</v>
      </c>
      <c r="G42" s="22">
        <f>G43+G57</f>
        <v>15961.94893</v>
      </c>
    </row>
    <row r="43" spans="1:7" ht="32.25" customHeight="1" x14ac:dyDescent="0.25">
      <c r="A43" s="27" t="s">
        <v>42</v>
      </c>
      <c r="B43" s="26" t="s">
        <v>43</v>
      </c>
      <c r="C43" s="20"/>
      <c r="D43" s="26"/>
      <c r="E43" s="22">
        <f>E44+E51+E54</f>
        <v>18733.903839999999</v>
      </c>
      <c r="F43" s="22">
        <f>F44+F51+F54</f>
        <v>16434.103929999997</v>
      </c>
      <c r="G43" s="22">
        <f>G44+G51+G54</f>
        <v>15961.94893</v>
      </c>
    </row>
    <row r="44" spans="1:7" ht="37.5" customHeight="1" x14ac:dyDescent="0.25">
      <c r="A44" s="14" t="s">
        <v>44</v>
      </c>
      <c r="B44" s="15" t="s">
        <v>45</v>
      </c>
      <c r="C44" s="15"/>
      <c r="D44" s="15"/>
      <c r="E44" s="16">
        <f>E45+E47+E49</f>
        <v>12001.503840000001</v>
      </c>
      <c r="F44" s="16">
        <f>F45+F47+F49</f>
        <v>10032.70393</v>
      </c>
      <c r="G44" s="16">
        <f>G45+G47+G49</f>
        <v>9560.5489300000008</v>
      </c>
    </row>
    <row r="45" spans="1:7" ht="46.5" customHeight="1" x14ac:dyDescent="0.25">
      <c r="A45" s="18" t="s">
        <v>46</v>
      </c>
      <c r="B45" s="15" t="s">
        <v>45</v>
      </c>
      <c r="C45" s="21" t="s">
        <v>47</v>
      </c>
      <c r="D45" s="21"/>
      <c r="E45" s="2">
        <f>E46</f>
        <v>8443.2818800000005</v>
      </c>
      <c r="F45" s="2">
        <f>F46</f>
        <v>8443.2818800000005</v>
      </c>
      <c r="G45" s="2">
        <f>G46</f>
        <v>8443.2818800000005</v>
      </c>
    </row>
    <row r="46" spans="1:7" ht="30.75" customHeight="1" x14ac:dyDescent="0.25">
      <c r="A46" s="18" t="s">
        <v>48</v>
      </c>
      <c r="B46" s="15" t="s">
        <v>45</v>
      </c>
      <c r="C46" s="21" t="s">
        <v>47</v>
      </c>
      <c r="D46" s="21" t="s">
        <v>49</v>
      </c>
      <c r="E46" s="2">
        <f>[1]Лист1!$H$264</f>
        <v>8443.2818800000005</v>
      </c>
      <c r="F46" s="2">
        <f>[1]Лист1!$I$264</f>
        <v>8443.2818800000005</v>
      </c>
      <c r="G46" s="2">
        <f>[1]Лист1!$J$264</f>
        <v>8443.2818800000005</v>
      </c>
    </row>
    <row r="47" spans="1:7" ht="30.75" customHeight="1" x14ac:dyDescent="0.25">
      <c r="A47" s="18" t="s">
        <v>33</v>
      </c>
      <c r="B47" s="15" t="s">
        <v>45</v>
      </c>
      <c r="C47" s="21" t="s">
        <v>34</v>
      </c>
      <c r="D47" s="21"/>
      <c r="E47" s="2">
        <f>E48</f>
        <v>3497.5</v>
      </c>
      <c r="F47" s="2">
        <f>F48</f>
        <v>1543.5218399999999</v>
      </c>
      <c r="G47" s="2">
        <f>G48</f>
        <v>1071.3668400000001</v>
      </c>
    </row>
    <row r="48" spans="1:7" ht="30.75" customHeight="1" x14ac:dyDescent="0.25">
      <c r="A48" s="18" t="s">
        <v>48</v>
      </c>
      <c r="B48" s="15" t="s">
        <v>45</v>
      </c>
      <c r="C48" s="21" t="s">
        <v>34</v>
      </c>
      <c r="D48" s="21" t="s">
        <v>49</v>
      </c>
      <c r="E48" s="2">
        <f>[1]Лист1!$H$265</f>
        <v>3497.5</v>
      </c>
      <c r="F48" s="2">
        <f>[1]Лист1!$I$265</f>
        <v>1543.5218399999999</v>
      </c>
      <c r="G48" s="2">
        <f>[1]Лист1!$J$265</f>
        <v>1071.3668400000001</v>
      </c>
    </row>
    <row r="49" spans="1:7" ht="30.75" customHeight="1" x14ac:dyDescent="0.25">
      <c r="A49" s="18" t="s">
        <v>50</v>
      </c>
      <c r="B49" s="15" t="s">
        <v>45</v>
      </c>
      <c r="C49" s="21" t="s">
        <v>51</v>
      </c>
      <c r="D49" s="21"/>
      <c r="E49" s="2">
        <f>E50</f>
        <v>60.721959999999996</v>
      </c>
      <c r="F49" s="2">
        <f>F50</f>
        <v>45.900210000000001</v>
      </c>
      <c r="G49" s="2">
        <f>G50</f>
        <v>45.900210000000001</v>
      </c>
    </row>
    <row r="50" spans="1:7" ht="30.75" customHeight="1" x14ac:dyDescent="0.25">
      <c r="A50" s="18" t="s">
        <v>48</v>
      </c>
      <c r="B50" s="15" t="s">
        <v>45</v>
      </c>
      <c r="C50" s="21" t="s">
        <v>51</v>
      </c>
      <c r="D50" s="21" t="s">
        <v>52</v>
      </c>
      <c r="E50" s="2">
        <f>[1]Лист1!$H$266</f>
        <v>60.721959999999996</v>
      </c>
      <c r="F50" s="2">
        <f>[1]Лист1!$I$266</f>
        <v>45.900210000000001</v>
      </c>
      <c r="G50" s="2">
        <f>[1]Лист1!$J$266</f>
        <v>45.900210000000001</v>
      </c>
    </row>
    <row r="51" spans="1:7" ht="75" customHeight="1" x14ac:dyDescent="0.25">
      <c r="A51" s="28" t="s">
        <v>53</v>
      </c>
      <c r="B51" s="15" t="s">
        <v>54</v>
      </c>
      <c r="C51" s="15"/>
      <c r="D51" s="15"/>
      <c r="E51" s="16">
        <f t="shared" ref="E51:G52" si="9">E52</f>
        <v>6401.4</v>
      </c>
      <c r="F51" s="16">
        <f t="shared" si="9"/>
        <v>6401.4</v>
      </c>
      <c r="G51" s="16">
        <f t="shared" si="9"/>
        <v>6401.4</v>
      </c>
    </row>
    <row r="52" spans="1:7" ht="62.25" customHeight="1" x14ac:dyDescent="0.25">
      <c r="A52" s="18" t="s">
        <v>46</v>
      </c>
      <c r="B52" s="15" t="s">
        <v>54</v>
      </c>
      <c r="C52" s="21" t="s">
        <v>47</v>
      </c>
      <c r="D52" s="21"/>
      <c r="E52" s="2">
        <f t="shared" si="9"/>
        <v>6401.4</v>
      </c>
      <c r="F52" s="2">
        <f t="shared" si="9"/>
        <v>6401.4</v>
      </c>
      <c r="G52" s="2">
        <f t="shared" si="9"/>
        <v>6401.4</v>
      </c>
    </row>
    <row r="53" spans="1:7" ht="30.75" customHeight="1" x14ac:dyDescent="0.25">
      <c r="A53" s="18" t="s">
        <v>48</v>
      </c>
      <c r="B53" s="15" t="s">
        <v>54</v>
      </c>
      <c r="C53" s="21" t="s">
        <v>47</v>
      </c>
      <c r="D53" s="21" t="s">
        <v>49</v>
      </c>
      <c r="E53" s="2">
        <f>[1]Лист1!$H$268</f>
        <v>6401.4</v>
      </c>
      <c r="F53" s="2">
        <f>[1]Лист1!$I$268</f>
        <v>6401.4</v>
      </c>
      <c r="G53" s="2">
        <f>[1]Лист1!$J$268</f>
        <v>6401.4</v>
      </c>
    </row>
    <row r="54" spans="1:7" ht="30.75" customHeight="1" x14ac:dyDescent="0.25">
      <c r="A54" s="14" t="s">
        <v>55</v>
      </c>
      <c r="B54" s="15" t="s">
        <v>56</v>
      </c>
      <c r="C54" s="15"/>
      <c r="D54" s="15"/>
      <c r="E54" s="16">
        <f t="shared" ref="E54:G55" si="10">E55</f>
        <v>331</v>
      </c>
      <c r="F54" s="16">
        <f t="shared" si="10"/>
        <v>0</v>
      </c>
      <c r="G54" s="16">
        <f t="shared" si="10"/>
        <v>0</v>
      </c>
    </row>
    <row r="55" spans="1:7" ht="30.75" customHeight="1" x14ac:dyDescent="0.25">
      <c r="A55" s="18" t="s">
        <v>33</v>
      </c>
      <c r="B55" s="15" t="s">
        <v>56</v>
      </c>
      <c r="C55" s="21" t="s">
        <v>34</v>
      </c>
      <c r="D55" s="21"/>
      <c r="E55" s="2">
        <f t="shared" si="10"/>
        <v>331</v>
      </c>
      <c r="F55" s="2">
        <f t="shared" si="10"/>
        <v>0</v>
      </c>
      <c r="G55" s="2">
        <f t="shared" si="10"/>
        <v>0</v>
      </c>
    </row>
    <row r="56" spans="1:7" ht="30.75" customHeight="1" x14ac:dyDescent="0.25">
      <c r="A56" s="18" t="s">
        <v>57</v>
      </c>
      <c r="B56" s="15" t="s">
        <v>56</v>
      </c>
      <c r="C56" s="21" t="s">
        <v>34</v>
      </c>
      <c r="D56" s="21" t="s">
        <v>58</v>
      </c>
      <c r="E56" s="2">
        <f>[1]Лист1!$H$274</f>
        <v>331</v>
      </c>
      <c r="F56" s="2">
        <f>[1]Лист1!$I$274</f>
        <v>0</v>
      </c>
      <c r="G56" s="2">
        <f>[1]Лист1!$J$274</f>
        <v>0</v>
      </c>
    </row>
    <row r="57" spans="1:7" ht="43.35" customHeight="1" x14ac:dyDescent="0.25">
      <c r="A57" s="27" t="s">
        <v>59</v>
      </c>
      <c r="B57" s="26" t="s">
        <v>60</v>
      </c>
      <c r="C57" s="20"/>
      <c r="D57" s="26"/>
      <c r="E57" s="22">
        <f>E58</f>
        <v>335</v>
      </c>
      <c r="F57" s="22">
        <f>F58</f>
        <v>0</v>
      </c>
      <c r="G57" s="22">
        <f>G58</f>
        <v>0</v>
      </c>
    </row>
    <row r="58" spans="1:7" ht="33.75" customHeight="1" x14ac:dyDescent="0.25">
      <c r="A58" s="14" t="s">
        <v>61</v>
      </c>
      <c r="B58" s="15" t="s">
        <v>62</v>
      </c>
      <c r="C58" s="15"/>
      <c r="D58" s="15"/>
      <c r="E58" s="16">
        <f>E61+E59</f>
        <v>335</v>
      </c>
      <c r="F58" s="16">
        <f>F61+F59</f>
        <v>0</v>
      </c>
      <c r="G58" s="16">
        <f>G61+G59</f>
        <v>0</v>
      </c>
    </row>
    <row r="59" spans="1:7" ht="60" customHeight="1" x14ac:dyDescent="0.25">
      <c r="A59" s="18" t="s">
        <v>46</v>
      </c>
      <c r="B59" s="15" t="s">
        <v>62</v>
      </c>
      <c r="C59" s="29" t="s">
        <v>47</v>
      </c>
      <c r="D59" s="29"/>
      <c r="E59" s="2">
        <f>E60</f>
        <v>35</v>
      </c>
      <c r="F59" s="2">
        <f>F60</f>
        <v>0</v>
      </c>
      <c r="G59" s="2">
        <f>G60</f>
        <v>0</v>
      </c>
    </row>
    <row r="60" spans="1:7" ht="33.75" customHeight="1" x14ac:dyDescent="0.25">
      <c r="A60" s="18" t="s">
        <v>63</v>
      </c>
      <c r="B60" s="15" t="s">
        <v>62</v>
      </c>
      <c r="C60" s="29" t="s">
        <v>47</v>
      </c>
      <c r="D60" s="29" t="s">
        <v>64</v>
      </c>
      <c r="E60" s="2">
        <f>[1]Лист1!$H$287</f>
        <v>35</v>
      </c>
      <c r="F60" s="2">
        <f>[1]Лист1!$I$287</f>
        <v>0</v>
      </c>
      <c r="G60" s="2">
        <f>[1]Лист1!$J$287</f>
        <v>0</v>
      </c>
    </row>
    <row r="61" spans="1:7" ht="30.75" customHeight="1" x14ac:dyDescent="0.25">
      <c r="A61" s="17" t="s">
        <v>33</v>
      </c>
      <c r="B61" s="15" t="s">
        <v>62</v>
      </c>
      <c r="C61" s="12" t="s">
        <v>34</v>
      </c>
      <c r="D61" s="29"/>
      <c r="E61" s="2">
        <f>E62</f>
        <v>300</v>
      </c>
      <c r="F61" s="2">
        <f>F62</f>
        <v>0</v>
      </c>
      <c r="G61" s="2">
        <f>G62</f>
        <v>0</v>
      </c>
    </row>
    <row r="62" spans="1:7" ht="30.75" customHeight="1" x14ac:dyDescent="0.25">
      <c r="A62" s="18" t="s">
        <v>63</v>
      </c>
      <c r="B62" s="15" t="s">
        <v>62</v>
      </c>
      <c r="C62" s="12" t="s">
        <v>34</v>
      </c>
      <c r="D62" s="29" t="s">
        <v>64</v>
      </c>
      <c r="E62" s="2">
        <f>[1]Лист1!$H$288</f>
        <v>300</v>
      </c>
      <c r="F62" s="2">
        <f>[1]Лист1!$I$288</f>
        <v>0</v>
      </c>
      <c r="G62" s="2">
        <f>[1]Лист1!$J$288</f>
        <v>0</v>
      </c>
    </row>
    <row r="63" spans="1:7" ht="66.400000000000006" customHeight="1" x14ac:dyDescent="0.25">
      <c r="A63" s="19" t="s">
        <v>65</v>
      </c>
      <c r="B63" s="11" t="s">
        <v>66</v>
      </c>
      <c r="C63" s="20"/>
      <c r="D63" s="11"/>
      <c r="E63" s="22">
        <f>E64</f>
        <v>0</v>
      </c>
      <c r="F63" s="22">
        <f>F64</f>
        <v>0</v>
      </c>
      <c r="G63" s="22">
        <f>G64</f>
        <v>0</v>
      </c>
    </row>
    <row r="64" spans="1:7" ht="39" customHeight="1" x14ac:dyDescent="0.25">
      <c r="A64" s="10" t="s">
        <v>16</v>
      </c>
      <c r="B64" s="11" t="s">
        <v>67</v>
      </c>
      <c r="C64" s="20"/>
      <c r="D64" s="11"/>
      <c r="E64" s="22">
        <f>E66</f>
        <v>0</v>
      </c>
      <c r="F64" s="22">
        <f>F66</f>
        <v>0</v>
      </c>
      <c r="G64" s="22">
        <f>G66</f>
        <v>0</v>
      </c>
    </row>
    <row r="65" spans="1:7" ht="57.75" customHeight="1" x14ac:dyDescent="0.25">
      <c r="A65" s="30" t="s">
        <v>68</v>
      </c>
      <c r="B65" s="11" t="s">
        <v>69</v>
      </c>
      <c r="C65" s="20"/>
      <c r="D65" s="11"/>
      <c r="E65" s="22">
        <f>E64</f>
        <v>0</v>
      </c>
      <c r="F65" s="22">
        <f>F64</f>
        <v>0</v>
      </c>
      <c r="G65" s="22">
        <f>G64</f>
        <v>0</v>
      </c>
    </row>
    <row r="66" spans="1:7" ht="84.6" customHeight="1" x14ac:dyDescent="0.25">
      <c r="A66" s="28" t="s">
        <v>70</v>
      </c>
      <c r="B66" s="15" t="s">
        <v>71</v>
      </c>
      <c r="C66" s="15"/>
      <c r="D66" s="15"/>
      <c r="E66" s="16">
        <f t="shared" ref="E66:G67" si="11">E67</f>
        <v>0</v>
      </c>
      <c r="F66" s="16">
        <f t="shared" si="11"/>
        <v>0</v>
      </c>
      <c r="G66" s="16">
        <f t="shared" si="11"/>
        <v>0</v>
      </c>
    </row>
    <row r="67" spans="1:7" ht="33" customHeight="1" x14ac:dyDescent="0.25">
      <c r="A67" s="17" t="s">
        <v>33</v>
      </c>
      <c r="B67" s="15" t="s">
        <v>71</v>
      </c>
      <c r="C67" s="12" t="s">
        <v>34</v>
      </c>
      <c r="D67" s="29"/>
      <c r="E67" s="2">
        <f t="shared" si="11"/>
        <v>0</v>
      </c>
      <c r="F67" s="2">
        <f t="shared" si="11"/>
        <v>0</v>
      </c>
      <c r="G67" s="2">
        <f t="shared" si="11"/>
        <v>0</v>
      </c>
    </row>
    <row r="68" spans="1:7" ht="48" customHeight="1" x14ac:dyDescent="0.25">
      <c r="A68" s="18" t="s">
        <v>72</v>
      </c>
      <c r="B68" s="15" t="s">
        <v>71</v>
      </c>
      <c r="C68" s="12" t="s">
        <v>34</v>
      </c>
      <c r="D68" s="29" t="s">
        <v>73</v>
      </c>
      <c r="E68" s="2">
        <v>0</v>
      </c>
      <c r="F68" s="2">
        <v>0</v>
      </c>
      <c r="G68" s="2">
        <v>0</v>
      </c>
    </row>
    <row r="69" spans="1:7" ht="84" customHeight="1" x14ac:dyDescent="0.25">
      <c r="A69" s="27" t="s">
        <v>74</v>
      </c>
      <c r="B69" s="26" t="s">
        <v>75</v>
      </c>
      <c r="C69" s="20"/>
      <c r="D69" s="11"/>
      <c r="E69" s="22">
        <f>E70+E81</f>
        <v>842.29017999999996</v>
      </c>
      <c r="F69" s="22">
        <f>F70+F81</f>
        <v>43.3</v>
      </c>
      <c r="G69" s="22">
        <f>G70+G81</f>
        <v>0</v>
      </c>
    </row>
    <row r="70" spans="1:7" ht="34.5" customHeight="1" x14ac:dyDescent="0.25">
      <c r="A70" s="10" t="s">
        <v>16</v>
      </c>
      <c r="B70" s="26" t="s">
        <v>76</v>
      </c>
      <c r="C70" s="20"/>
      <c r="D70" s="11"/>
      <c r="E70" s="22">
        <f>E71</f>
        <v>842.29017999999996</v>
      </c>
      <c r="F70" s="22">
        <f>F71</f>
        <v>43.3</v>
      </c>
      <c r="G70" s="22">
        <f>G71</f>
        <v>0</v>
      </c>
    </row>
    <row r="71" spans="1:7" ht="48.75" customHeight="1" x14ac:dyDescent="0.25">
      <c r="A71" s="30" t="s">
        <v>77</v>
      </c>
      <c r="B71" s="26" t="s">
        <v>78</v>
      </c>
      <c r="C71" s="20"/>
      <c r="D71" s="11"/>
      <c r="E71" s="22">
        <f>E72+E75+E78</f>
        <v>842.29017999999996</v>
      </c>
      <c r="F71" s="22">
        <f t="shared" ref="F71:G71" si="12">F72+F75+F78</f>
        <v>43.3</v>
      </c>
      <c r="G71" s="22">
        <f t="shared" si="12"/>
        <v>0</v>
      </c>
    </row>
    <row r="72" spans="1:7" ht="42" customHeight="1" x14ac:dyDescent="0.25">
      <c r="A72" s="28" t="s">
        <v>79</v>
      </c>
      <c r="B72" s="15" t="s">
        <v>80</v>
      </c>
      <c r="C72" s="21"/>
      <c r="D72" s="15"/>
      <c r="E72" s="16">
        <f t="shared" ref="E72:G73" si="13">E73</f>
        <v>4.9499899999999997</v>
      </c>
      <c r="F72" s="16">
        <f t="shared" si="13"/>
        <v>0</v>
      </c>
      <c r="G72" s="16">
        <f t="shared" si="13"/>
        <v>0</v>
      </c>
    </row>
    <row r="73" spans="1:7" ht="34.5" customHeight="1" x14ac:dyDescent="0.25">
      <c r="A73" s="17" t="s">
        <v>33</v>
      </c>
      <c r="B73" s="15" t="s">
        <v>80</v>
      </c>
      <c r="C73" s="12" t="s">
        <v>34</v>
      </c>
      <c r="D73" s="29"/>
      <c r="E73" s="2">
        <f t="shared" si="13"/>
        <v>4.9499899999999997</v>
      </c>
      <c r="F73" s="2">
        <f t="shared" si="13"/>
        <v>0</v>
      </c>
      <c r="G73" s="2">
        <f t="shared" si="13"/>
        <v>0</v>
      </c>
    </row>
    <row r="74" spans="1:7" ht="41.25" customHeight="1" x14ac:dyDescent="0.25">
      <c r="A74" s="18" t="s">
        <v>72</v>
      </c>
      <c r="B74" s="15" t="s">
        <v>80</v>
      </c>
      <c r="C74" s="12" t="s">
        <v>34</v>
      </c>
      <c r="D74" s="29" t="s">
        <v>73</v>
      </c>
      <c r="E74" s="2">
        <f>[1]Лист1!$H$81</f>
        <v>4.9499899999999997</v>
      </c>
      <c r="F74" s="2">
        <v>0</v>
      </c>
      <c r="G74" s="2">
        <v>0</v>
      </c>
    </row>
    <row r="75" spans="1:7" ht="48" customHeight="1" x14ac:dyDescent="0.25">
      <c r="A75" s="14" t="s">
        <v>81</v>
      </c>
      <c r="B75" s="15" t="s">
        <v>82</v>
      </c>
      <c r="C75" s="21"/>
      <c r="D75" s="29"/>
      <c r="E75" s="2">
        <f t="shared" ref="E75:G76" si="14">E76</f>
        <v>43.261189999999999</v>
      </c>
      <c r="F75" s="2">
        <f t="shared" si="14"/>
        <v>43.3</v>
      </c>
      <c r="G75" s="2">
        <f t="shared" si="14"/>
        <v>0</v>
      </c>
    </row>
    <row r="76" spans="1:7" ht="25.15" customHeight="1" x14ac:dyDescent="0.25">
      <c r="A76" s="18" t="s">
        <v>83</v>
      </c>
      <c r="B76" s="15" t="s">
        <v>82</v>
      </c>
      <c r="C76" s="21" t="s">
        <v>84</v>
      </c>
      <c r="D76" s="29"/>
      <c r="E76" s="2">
        <f t="shared" si="14"/>
        <v>43.261189999999999</v>
      </c>
      <c r="F76" s="2">
        <f t="shared" si="14"/>
        <v>43.3</v>
      </c>
      <c r="G76" s="2">
        <f t="shared" si="14"/>
        <v>0</v>
      </c>
    </row>
    <row r="77" spans="1:7" ht="44.25" customHeight="1" x14ac:dyDescent="0.25">
      <c r="A77" s="18" t="s">
        <v>72</v>
      </c>
      <c r="B77" s="15" t="s">
        <v>82</v>
      </c>
      <c r="C77" s="21" t="s">
        <v>84</v>
      </c>
      <c r="D77" s="29" t="s">
        <v>73</v>
      </c>
      <c r="E77" s="2">
        <v>43.261189999999999</v>
      </c>
      <c r="F77" s="2">
        <v>43.3</v>
      </c>
      <c r="G77" s="2">
        <v>0</v>
      </c>
    </row>
    <row r="78" spans="1:7" ht="66" customHeight="1" x14ac:dyDescent="0.25">
      <c r="A78" s="14" t="s">
        <v>85</v>
      </c>
      <c r="B78" s="15" t="s">
        <v>86</v>
      </c>
      <c r="C78" s="21"/>
      <c r="D78" s="29"/>
      <c r="E78" s="2">
        <f>E79</f>
        <v>794.07899999999995</v>
      </c>
      <c r="F78" s="2">
        <f t="shared" ref="F78:G79" si="15">F79</f>
        <v>0</v>
      </c>
      <c r="G78" s="2">
        <f t="shared" si="15"/>
        <v>0</v>
      </c>
    </row>
    <row r="79" spans="1:7" ht="22.15" customHeight="1" x14ac:dyDescent="0.25">
      <c r="A79" s="18" t="s">
        <v>83</v>
      </c>
      <c r="B79" s="15" t="s">
        <v>86</v>
      </c>
      <c r="C79" s="21" t="s">
        <v>84</v>
      </c>
      <c r="D79" s="29"/>
      <c r="E79" s="2">
        <f>E80</f>
        <v>794.07899999999995</v>
      </c>
      <c r="F79" s="2">
        <f t="shared" si="15"/>
        <v>0</v>
      </c>
      <c r="G79" s="2">
        <f t="shared" si="15"/>
        <v>0</v>
      </c>
    </row>
    <row r="80" spans="1:7" ht="24" customHeight="1" x14ac:dyDescent="0.25">
      <c r="A80" s="18" t="s">
        <v>87</v>
      </c>
      <c r="B80" s="15" t="s">
        <v>86</v>
      </c>
      <c r="C80" s="21" t="s">
        <v>84</v>
      </c>
      <c r="D80" s="29" t="s">
        <v>73</v>
      </c>
      <c r="E80" s="2">
        <v>794.07899999999995</v>
      </c>
      <c r="F80" s="2">
        <v>0</v>
      </c>
      <c r="G80" s="2">
        <v>0</v>
      </c>
    </row>
    <row r="81" spans="1:7" ht="51" customHeight="1" x14ac:dyDescent="0.25">
      <c r="A81" s="30" t="s">
        <v>88</v>
      </c>
      <c r="B81" s="26" t="s">
        <v>89</v>
      </c>
      <c r="C81" s="20"/>
      <c r="D81" s="29"/>
      <c r="E81" s="22">
        <f>E82</f>
        <v>0</v>
      </c>
      <c r="F81" s="22">
        <f>F82</f>
        <v>0</v>
      </c>
      <c r="G81" s="22">
        <f>G82</f>
        <v>0</v>
      </c>
    </row>
    <row r="82" spans="1:7" ht="39.75" customHeight="1" x14ac:dyDescent="0.25">
      <c r="A82" s="28" t="s">
        <v>90</v>
      </c>
      <c r="B82" s="15" t="s">
        <v>91</v>
      </c>
      <c r="C82" s="21"/>
      <c r="D82" s="29"/>
      <c r="E82" s="2">
        <f t="shared" ref="E82:G83" si="16">E83</f>
        <v>0</v>
      </c>
      <c r="F82" s="2">
        <f t="shared" si="16"/>
        <v>0</v>
      </c>
      <c r="G82" s="2">
        <f t="shared" si="16"/>
        <v>0</v>
      </c>
    </row>
    <row r="83" spans="1:7" ht="39.75" customHeight="1" x14ac:dyDescent="0.25">
      <c r="A83" s="17" t="s">
        <v>33</v>
      </c>
      <c r="B83" s="15" t="s">
        <v>91</v>
      </c>
      <c r="C83" s="12" t="s">
        <v>34</v>
      </c>
      <c r="D83" s="29"/>
      <c r="E83" s="2">
        <f t="shared" si="16"/>
        <v>0</v>
      </c>
      <c r="F83" s="2">
        <f t="shared" si="16"/>
        <v>0</v>
      </c>
      <c r="G83" s="2">
        <f t="shared" si="16"/>
        <v>0</v>
      </c>
    </row>
    <row r="84" spans="1:7" ht="39.75" customHeight="1" x14ac:dyDescent="0.25">
      <c r="A84" s="18" t="s">
        <v>72</v>
      </c>
      <c r="B84" s="15" t="s">
        <v>91</v>
      </c>
      <c r="C84" s="12" t="s">
        <v>34</v>
      </c>
      <c r="D84" s="29" t="s">
        <v>73</v>
      </c>
      <c r="E84" s="2">
        <v>0</v>
      </c>
      <c r="F84" s="2">
        <v>0</v>
      </c>
      <c r="G84" s="2">
        <v>0</v>
      </c>
    </row>
    <row r="85" spans="1:7" ht="63.75" customHeight="1" x14ac:dyDescent="0.25">
      <c r="A85" s="10" t="s">
        <v>92</v>
      </c>
      <c r="B85" s="11" t="s">
        <v>93</v>
      </c>
      <c r="C85" s="20"/>
      <c r="D85" s="11"/>
      <c r="E85" s="22">
        <f t="shared" ref="E85:G86" si="17">E86</f>
        <v>28</v>
      </c>
      <c r="F85" s="22">
        <f t="shared" si="17"/>
        <v>0</v>
      </c>
      <c r="G85" s="22">
        <f t="shared" si="17"/>
        <v>0</v>
      </c>
    </row>
    <row r="86" spans="1:7" ht="27.75" customHeight="1" x14ac:dyDescent="0.25">
      <c r="A86" s="10" t="s">
        <v>94</v>
      </c>
      <c r="B86" s="11" t="s">
        <v>95</v>
      </c>
      <c r="C86" s="20"/>
      <c r="D86" s="11"/>
      <c r="E86" s="22">
        <f t="shared" si="17"/>
        <v>28</v>
      </c>
      <c r="F86" s="22">
        <f t="shared" si="17"/>
        <v>0</v>
      </c>
      <c r="G86" s="22">
        <f t="shared" si="17"/>
        <v>0</v>
      </c>
    </row>
    <row r="87" spans="1:7" ht="51.75" customHeight="1" x14ac:dyDescent="0.25">
      <c r="A87" s="10" t="s">
        <v>96</v>
      </c>
      <c r="B87" s="11" t="s">
        <v>97</v>
      </c>
      <c r="C87" s="20"/>
      <c r="D87" s="11"/>
      <c r="E87" s="22">
        <f>E88</f>
        <v>28</v>
      </c>
      <c r="F87" s="22">
        <f>F93</f>
        <v>0</v>
      </c>
      <c r="G87" s="22">
        <f>G93</f>
        <v>0</v>
      </c>
    </row>
    <row r="88" spans="1:7" ht="27.75" customHeight="1" x14ac:dyDescent="0.25">
      <c r="A88" s="19" t="s">
        <v>98</v>
      </c>
      <c r="B88" s="15" t="s">
        <v>99</v>
      </c>
      <c r="C88" s="21"/>
      <c r="D88" s="29"/>
      <c r="E88" s="2">
        <f>E89+E92+E95</f>
        <v>28</v>
      </c>
      <c r="F88" s="2">
        <f>F89+F92+F95</f>
        <v>0</v>
      </c>
      <c r="G88" s="2">
        <f>G89+G92+G95</f>
        <v>0</v>
      </c>
    </row>
    <row r="89" spans="1:7" ht="36.75" customHeight="1" x14ac:dyDescent="0.25">
      <c r="A89" s="28" t="s">
        <v>100</v>
      </c>
      <c r="B89" s="15" t="s">
        <v>99</v>
      </c>
      <c r="C89" s="21"/>
      <c r="D89" s="15"/>
      <c r="E89" s="2">
        <f t="shared" ref="E89:G90" si="18">E90</f>
        <v>28</v>
      </c>
      <c r="F89" s="2">
        <f t="shared" si="18"/>
        <v>0</v>
      </c>
      <c r="G89" s="2">
        <f t="shared" si="18"/>
        <v>0</v>
      </c>
    </row>
    <row r="90" spans="1:7" ht="33" customHeight="1" x14ac:dyDescent="0.25">
      <c r="A90" s="17" t="s">
        <v>33</v>
      </c>
      <c r="B90" s="15" t="s">
        <v>99</v>
      </c>
      <c r="C90" s="12" t="s">
        <v>34</v>
      </c>
      <c r="D90" s="29"/>
      <c r="E90" s="2">
        <f t="shared" si="18"/>
        <v>28</v>
      </c>
      <c r="F90" s="2">
        <f t="shared" si="18"/>
        <v>0</v>
      </c>
      <c r="G90" s="2">
        <f t="shared" si="18"/>
        <v>0</v>
      </c>
    </row>
    <row r="91" spans="1:7" ht="27.75" customHeight="1" x14ac:dyDescent="0.25">
      <c r="A91" s="18" t="s">
        <v>101</v>
      </c>
      <c r="B91" s="15" t="s">
        <v>99</v>
      </c>
      <c r="C91" s="21" t="s">
        <v>34</v>
      </c>
      <c r="D91" s="29" t="s">
        <v>102</v>
      </c>
      <c r="E91" s="2">
        <f>[1]Лист1!$H$164</f>
        <v>28</v>
      </c>
      <c r="F91" s="2">
        <v>0</v>
      </c>
      <c r="G91" s="2">
        <v>0</v>
      </c>
    </row>
    <row r="92" spans="1:7" ht="36.75" customHeight="1" x14ac:dyDescent="0.25">
      <c r="A92" s="28" t="s">
        <v>100</v>
      </c>
      <c r="B92" s="15" t="s">
        <v>99</v>
      </c>
      <c r="C92" s="21"/>
      <c r="D92" s="15"/>
      <c r="E92" s="2">
        <f t="shared" ref="E92:G93" si="19">E93</f>
        <v>0</v>
      </c>
      <c r="F92" s="2">
        <f t="shared" si="19"/>
        <v>0</v>
      </c>
      <c r="G92" s="2">
        <f t="shared" si="19"/>
        <v>0</v>
      </c>
    </row>
    <row r="93" spans="1:7" ht="33" customHeight="1" x14ac:dyDescent="0.25">
      <c r="A93" s="17" t="s">
        <v>103</v>
      </c>
      <c r="B93" s="15" t="s">
        <v>99</v>
      </c>
      <c r="C93" s="12" t="s">
        <v>104</v>
      </c>
      <c r="D93" s="29"/>
      <c r="E93" s="2">
        <f t="shared" si="19"/>
        <v>0</v>
      </c>
      <c r="F93" s="2">
        <f t="shared" si="19"/>
        <v>0</v>
      </c>
      <c r="G93" s="2">
        <f t="shared" si="19"/>
        <v>0</v>
      </c>
    </row>
    <row r="94" spans="1:7" ht="27.75" customHeight="1" x14ac:dyDescent="0.25">
      <c r="A94" s="18" t="s">
        <v>101</v>
      </c>
      <c r="B94" s="15" t="s">
        <v>99</v>
      </c>
      <c r="C94" s="21" t="s">
        <v>104</v>
      </c>
      <c r="D94" s="29" t="s">
        <v>102</v>
      </c>
      <c r="E94" s="2">
        <v>0</v>
      </c>
      <c r="F94" s="2">
        <v>0</v>
      </c>
      <c r="G94" s="2">
        <v>0</v>
      </c>
    </row>
    <row r="95" spans="1:7" ht="36.75" customHeight="1" x14ac:dyDescent="0.25">
      <c r="A95" s="28" t="s">
        <v>100</v>
      </c>
      <c r="B95" s="15" t="s">
        <v>99</v>
      </c>
      <c r="C95" s="21"/>
      <c r="D95" s="15"/>
      <c r="E95" s="2">
        <f t="shared" ref="E95:G96" si="20">E96</f>
        <v>0</v>
      </c>
      <c r="F95" s="2">
        <f t="shared" si="20"/>
        <v>0</v>
      </c>
      <c r="G95" s="2">
        <f t="shared" si="20"/>
        <v>0</v>
      </c>
    </row>
    <row r="96" spans="1:7" ht="27.75" customHeight="1" x14ac:dyDescent="0.25">
      <c r="A96" s="18" t="s">
        <v>50</v>
      </c>
      <c r="B96" s="15" t="s">
        <v>99</v>
      </c>
      <c r="C96" s="12" t="s">
        <v>51</v>
      </c>
      <c r="D96" s="29"/>
      <c r="E96" s="2">
        <f t="shared" si="20"/>
        <v>0</v>
      </c>
      <c r="F96" s="2">
        <f t="shared" si="20"/>
        <v>0</v>
      </c>
      <c r="G96" s="2">
        <f t="shared" si="20"/>
        <v>0</v>
      </c>
    </row>
    <row r="97" spans="1:7" ht="53.25" customHeight="1" x14ac:dyDescent="0.25">
      <c r="A97" s="18" t="s">
        <v>105</v>
      </c>
      <c r="B97" s="15" t="s">
        <v>99</v>
      </c>
      <c r="C97" s="21" t="s">
        <v>51</v>
      </c>
      <c r="D97" s="29" t="s">
        <v>102</v>
      </c>
      <c r="E97" s="2">
        <v>0</v>
      </c>
      <c r="F97" s="2">
        <v>0</v>
      </c>
      <c r="G97" s="2">
        <v>0</v>
      </c>
    </row>
    <row r="98" spans="1:7" ht="76.5" customHeight="1" x14ac:dyDescent="0.25">
      <c r="A98" s="19" t="s">
        <v>106</v>
      </c>
      <c r="B98" s="26" t="s">
        <v>107</v>
      </c>
      <c r="C98" s="20"/>
      <c r="D98" s="11"/>
      <c r="E98" s="22">
        <f t="shared" ref="E98:G102" si="21">E99</f>
        <v>150</v>
      </c>
      <c r="F98" s="22">
        <f t="shared" si="21"/>
        <v>150</v>
      </c>
      <c r="G98" s="22">
        <f t="shared" si="21"/>
        <v>74.8</v>
      </c>
    </row>
    <row r="99" spans="1:7" ht="35.85" customHeight="1" x14ac:dyDescent="0.25">
      <c r="A99" s="10" t="s">
        <v>16</v>
      </c>
      <c r="B99" s="26" t="s">
        <v>108</v>
      </c>
      <c r="C99" s="20"/>
      <c r="D99" s="11"/>
      <c r="E99" s="22">
        <f t="shared" si="21"/>
        <v>150</v>
      </c>
      <c r="F99" s="22">
        <f t="shared" si="21"/>
        <v>150</v>
      </c>
      <c r="G99" s="22">
        <f t="shared" si="21"/>
        <v>74.8</v>
      </c>
    </row>
    <row r="100" spans="1:7" ht="50.65" customHeight="1" x14ac:dyDescent="0.25">
      <c r="A100" s="19" t="s">
        <v>109</v>
      </c>
      <c r="B100" s="26" t="s">
        <v>110</v>
      </c>
      <c r="C100" s="20"/>
      <c r="D100" s="11"/>
      <c r="E100" s="22">
        <f t="shared" si="21"/>
        <v>150</v>
      </c>
      <c r="F100" s="22">
        <f t="shared" si="21"/>
        <v>150</v>
      </c>
      <c r="G100" s="22">
        <f t="shared" si="21"/>
        <v>74.8</v>
      </c>
    </row>
    <row r="101" spans="1:7" ht="41.25" customHeight="1" x14ac:dyDescent="0.25">
      <c r="A101" s="28" t="s">
        <v>111</v>
      </c>
      <c r="B101" s="15" t="s">
        <v>112</v>
      </c>
      <c r="C101" s="15"/>
      <c r="D101" s="15"/>
      <c r="E101" s="16">
        <f t="shared" si="21"/>
        <v>150</v>
      </c>
      <c r="F101" s="16">
        <f t="shared" si="21"/>
        <v>150</v>
      </c>
      <c r="G101" s="16">
        <f t="shared" si="21"/>
        <v>74.8</v>
      </c>
    </row>
    <row r="102" spans="1:7" ht="39.75" customHeight="1" x14ac:dyDescent="0.25">
      <c r="A102" s="17" t="s">
        <v>33</v>
      </c>
      <c r="B102" s="15" t="s">
        <v>112</v>
      </c>
      <c r="C102" s="12" t="s">
        <v>34</v>
      </c>
      <c r="D102" s="29"/>
      <c r="E102" s="2">
        <f t="shared" si="21"/>
        <v>150</v>
      </c>
      <c r="F102" s="2">
        <f t="shared" si="21"/>
        <v>150</v>
      </c>
      <c r="G102" s="2">
        <f t="shared" si="21"/>
        <v>74.8</v>
      </c>
    </row>
    <row r="103" spans="1:7" ht="27.75" customHeight="1" x14ac:dyDescent="0.25">
      <c r="A103" s="18" t="s">
        <v>35</v>
      </c>
      <c r="B103" s="15" t="s">
        <v>112</v>
      </c>
      <c r="C103" s="12" t="s">
        <v>34</v>
      </c>
      <c r="D103" s="29" t="s">
        <v>36</v>
      </c>
      <c r="E103" s="2">
        <v>150</v>
      </c>
      <c r="F103" s="2">
        <v>150</v>
      </c>
      <c r="G103" s="2">
        <v>74.8</v>
      </c>
    </row>
    <row r="104" spans="1:7" ht="30.75" customHeight="1" x14ac:dyDescent="0.25">
      <c r="A104" s="30" t="s">
        <v>113</v>
      </c>
      <c r="B104" s="11" t="s">
        <v>114</v>
      </c>
      <c r="C104" s="20"/>
      <c r="D104" s="11"/>
      <c r="E104" s="22">
        <f t="shared" ref="E104:G108" si="22">E105</f>
        <v>1864.1120000000001</v>
      </c>
      <c r="F104" s="22">
        <f t="shared" si="22"/>
        <v>0</v>
      </c>
      <c r="G104" s="22">
        <f t="shared" si="22"/>
        <v>0</v>
      </c>
    </row>
    <row r="105" spans="1:7" ht="30.75" customHeight="1" x14ac:dyDescent="0.25">
      <c r="A105" s="10" t="s">
        <v>16</v>
      </c>
      <c r="B105" s="11" t="s">
        <v>115</v>
      </c>
      <c r="C105" s="20"/>
      <c r="D105" s="11"/>
      <c r="E105" s="22">
        <f t="shared" si="22"/>
        <v>1864.1120000000001</v>
      </c>
      <c r="F105" s="22">
        <f t="shared" si="22"/>
        <v>0</v>
      </c>
      <c r="G105" s="22">
        <f t="shared" si="22"/>
        <v>0</v>
      </c>
    </row>
    <row r="106" spans="1:7" ht="54.75" customHeight="1" x14ac:dyDescent="0.25">
      <c r="A106" s="19" t="s">
        <v>68</v>
      </c>
      <c r="B106" s="26" t="s">
        <v>116</v>
      </c>
      <c r="C106" s="20"/>
      <c r="D106" s="26"/>
      <c r="E106" s="22">
        <f>E107+E110</f>
        <v>1864.1120000000001</v>
      </c>
      <c r="F106" s="22">
        <f t="shared" ref="F106:G106" si="23">F107+F110</f>
        <v>0</v>
      </c>
      <c r="G106" s="22">
        <f t="shared" si="23"/>
        <v>0</v>
      </c>
    </row>
    <row r="107" spans="1:7" ht="49.5" customHeight="1" x14ac:dyDescent="0.25">
      <c r="A107" s="31" t="s">
        <v>117</v>
      </c>
      <c r="B107" s="15" t="s">
        <v>118</v>
      </c>
      <c r="C107" s="15"/>
      <c r="D107" s="15"/>
      <c r="E107" s="16">
        <f t="shared" si="22"/>
        <v>744</v>
      </c>
      <c r="F107" s="16">
        <f t="shared" si="22"/>
        <v>0</v>
      </c>
      <c r="G107" s="16">
        <f t="shared" si="22"/>
        <v>0</v>
      </c>
    </row>
    <row r="108" spans="1:7" ht="45.75" customHeight="1" x14ac:dyDescent="0.25">
      <c r="A108" s="17" t="s">
        <v>33</v>
      </c>
      <c r="B108" s="15" t="s">
        <v>118</v>
      </c>
      <c r="C108" s="12" t="s">
        <v>34</v>
      </c>
      <c r="D108" s="29"/>
      <c r="E108" s="2">
        <f t="shared" si="22"/>
        <v>744</v>
      </c>
      <c r="F108" s="2">
        <f t="shared" si="22"/>
        <v>0</v>
      </c>
      <c r="G108" s="2">
        <f t="shared" si="22"/>
        <v>0</v>
      </c>
    </row>
    <row r="109" spans="1:7" ht="26.25" customHeight="1" x14ac:dyDescent="0.25">
      <c r="A109" s="32" t="s">
        <v>35</v>
      </c>
      <c r="B109" s="15" t="s">
        <v>118</v>
      </c>
      <c r="C109" s="12" t="s">
        <v>34</v>
      </c>
      <c r="D109" s="29" t="s">
        <v>36</v>
      </c>
      <c r="E109" s="2">
        <v>744</v>
      </c>
      <c r="F109" s="2">
        <v>0</v>
      </c>
      <c r="G109" s="2">
        <v>0</v>
      </c>
    </row>
    <row r="110" spans="1:7" ht="34.5" customHeight="1" x14ac:dyDescent="0.25">
      <c r="A110" s="17" t="s">
        <v>33</v>
      </c>
      <c r="B110" s="15" t="s">
        <v>118</v>
      </c>
      <c r="C110" s="12" t="s">
        <v>34</v>
      </c>
      <c r="D110" s="29"/>
      <c r="E110" s="2">
        <f>E111</f>
        <v>1120.1120000000001</v>
      </c>
      <c r="F110" s="2">
        <f t="shared" ref="F110:G110" si="24">F111</f>
        <v>0</v>
      </c>
      <c r="G110" s="2">
        <f t="shared" si="24"/>
        <v>0</v>
      </c>
    </row>
    <row r="111" spans="1:7" ht="27.75" customHeight="1" x14ac:dyDescent="0.25">
      <c r="A111" s="18" t="s">
        <v>119</v>
      </c>
      <c r="B111" s="15" t="s">
        <v>118</v>
      </c>
      <c r="C111" s="12" t="s">
        <v>34</v>
      </c>
      <c r="D111" s="29" t="s">
        <v>120</v>
      </c>
      <c r="E111" s="2">
        <f>[1]Лист1!$H$192</f>
        <v>1120.1120000000001</v>
      </c>
      <c r="F111" s="2">
        <v>0</v>
      </c>
      <c r="G111" s="2">
        <v>0</v>
      </c>
    </row>
    <row r="112" spans="1:7" ht="50.25" customHeight="1" x14ac:dyDescent="0.25">
      <c r="A112" s="30" t="s">
        <v>121</v>
      </c>
      <c r="B112" s="11" t="s">
        <v>122</v>
      </c>
      <c r="C112" s="20"/>
      <c r="D112" s="11"/>
      <c r="E112" s="22">
        <f>E114</f>
        <v>2105.25</v>
      </c>
      <c r="F112" s="22">
        <f>F114</f>
        <v>0</v>
      </c>
      <c r="G112" s="22">
        <f>G114</f>
        <v>0</v>
      </c>
    </row>
    <row r="113" spans="1:7" ht="35.85" customHeight="1" x14ac:dyDescent="0.25">
      <c r="A113" s="10" t="s">
        <v>16</v>
      </c>
      <c r="B113" s="11" t="s">
        <v>123</v>
      </c>
      <c r="C113" s="20"/>
      <c r="D113" s="11"/>
      <c r="E113" s="22">
        <f>E112</f>
        <v>2105.25</v>
      </c>
      <c r="F113" s="22">
        <f>F112</f>
        <v>0</v>
      </c>
      <c r="G113" s="22">
        <f>G112</f>
        <v>0</v>
      </c>
    </row>
    <row r="114" spans="1:7" ht="48.6" customHeight="1" x14ac:dyDescent="0.25">
      <c r="A114" s="19" t="s">
        <v>68</v>
      </c>
      <c r="B114" s="26" t="s">
        <v>124</v>
      </c>
      <c r="C114" s="20"/>
      <c r="D114" s="26"/>
      <c r="E114" s="22">
        <f t="shared" ref="E114:G118" si="25">E115</f>
        <v>2105.25</v>
      </c>
      <c r="F114" s="22">
        <f t="shared" si="25"/>
        <v>0</v>
      </c>
      <c r="G114" s="22">
        <f t="shared" si="25"/>
        <v>0</v>
      </c>
    </row>
    <row r="115" spans="1:7" ht="44.25" customHeight="1" x14ac:dyDescent="0.25">
      <c r="A115" s="28" t="s">
        <v>125</v>
      </c>
      <c r="B115" s="15" t="s">
        <v>126</v>
      </c>
      <c r="C115" s="15"/>
      <c r="D115" s="15"/>
      <c r="E115" s="16">
        <f>E117+E119+E120</f>
        <v>2105.25</v>
      </c>
      <c r="F115" s="16">
        <f t="shared" si="25"/>
        <v>0</v>
      </c>
      <c r="G115" s="16">
        <f t="shared" si="25"/>
        <v>0</v>
      </c>
    </row>
    <row r="116" spans="1:7" ht="43.5" customHeight="1" x14ac:dyDescent="0.25">
      <c r="A116" s="17" t="s">
        <v>33</v>
      </c>
      <c r="B116" s="15" t="s">
        <v>126</v>
      </c>
      <c r="C116" s="12" t="s">
        <v>34</v>
      </c>
      <c r="D116" s="12"/>
      <c r="E116" s="2">
        <f t="shared" si="25"/>
        <v>526.29999999999995</v>
      </c>
      <c r="F116" s="2">
        <f t="shared" si="25"/>
        <v>0</v>
      </c>
      <c r="G116" s="2">
        <f t="shared" si="25"/>
        <v>0</v>
      </c>
    </row>
    <row r="117" spans="1:7" ht="30.75" customHeight="1" x14ac:dyDescent="0.25">
      <c r="A117" s="32" t="s">
        <v>35</v>
      </c>
      <c r="B117" s="15" t="s">
        <v>126</v>
      </c>
      <c r="C117" s="12" t="s">
        <v>34</v>
      </c>
      <c r="D117" s="12" t="s">
        <v>36</v>
      </c>
      <c r="E117" s="2">
        <v>526.29999999999995</v>
      </c>
      <c r="F117" s="2">
        <v>0</v>
      </c>
      <c r="G117" s="2">
        <v>0</v>
      </c>
    </row>
    <row r="118" spans="1:7" ht="30.75" customHeight="1" x14ac:dyDescent="0.25">
      <c r="A118" s="17" t="s">
        <v>22</v>
      </c>
      <c r="B118" s="15" t="s">
        <v>126</v>
      </c>
      <c r="C118" s="12" t="s">
        <v>34</v>
      </c>
      <c r="D118" s="12"/>
      <c r="E118" s="2">
        <f t="shared" si="25"/>
        <v>0</v>
      </c>
      <c r="F118" s="2">
        <f t="shared" si="25"/>
        <v>0</v>
      </c>
      <c r="G118" s="2">
        <f t="shared" si="25"/>
        <v>0</v>
      </c>
    </row>
    <row r="119" spans="1:7" ht="30.75" customHeight="1" x14ac:dyDescent="0.25">
      <c r="A119" s="17" t="s">
        <v>127</v>
      </c>
      <c r="B119" s="15" t="s">
        <v>126</v>
      </c>
      <c r="C119" s="12" t="s">
        <v>34</v>
      </c>
      <c r="D119" s="12" t="s">
        <v>128</v>
      </c>
      <c r="E119" s="2">
        <v>0</v>
      </c>
      <c r="F119" s="2">
        <v>0</v>
      </c>
      <c r="G119" s="2">
        <v>0</v>
      </c>
    </row>
    <row r="120" spans="1:7" ht="30.75" customHeight="1" x14ac:dyDescent="0.25">
      <c r="A120" s="17" t="s">
        <v>22</v>
      </c>
      <c r="B120" s="15" t="s">
        <v>126</v>
      </c>
      <c r="C120" s="12" t="s">
        <v>23</v>
      </c>
      <c r="D120" s="12"/>
      <c r="E120" s="2">
        <f>E121</f>
        <v>1578.95</v>
      </c>
      <c r="F120" s="2">
        <f>F121</f>
        <v>0</v>
      </c>
      <c r="G120" s="2">
        <f>G121</f>
        <v>0</v>
      </c>
    </row>
    <row r="121" spans="1:7" ht="30.75" customHeight="1" x14ac:dyDescent="0.25">
      <c r="A121" s="18" t="s">
        <v>119</v>
      </c>
      <c r="B121" s="15" t="s">
        <v>126</v>
      </c>
      <c r="C121" s="12" t="s">
        <v>23</v>
      </c>
      <c r="D121" s="12" t="s">
        <v>120</v>
      </c>
      <c r="E121" s="2">
        <f>[1]Лист1!$H$180</f>
        <v>1578.95</v>
      </c>
      <c r="F121" s="2">
        <v>0</v>
      </c>
      <c r="G121" s="2">
        <v>0</v>
      </c>
    </row>
    <row r="122" spans="1:7" ht="55.5" customHeight="1" x14ac:dyDescent="0.25">
      <c r="A122" s="19" t="s">
        <v>129</v>
      </c>
      <c r="B122" s="11" t="s">
        <v>130</v>
      </c>
      <c r="C122" s="20"/>
      <c r="D122" s="11"/>
      <c r="E122" s="22">
        <f>E123</f>
        <v>0</v>
      </c>
      <c r="F122" s="22">
        <f>F123</f>
        <v>0</v>
      </c>
      <c r="G122" s="22">
        <f>G123</f>
        <v>0</v>
      </c>
    </row>
    <row r="123" spans="1:7" ht="36.75" customHeight="1" x14ac:dyDescent="0.25">
      <c r="A123" s="33" t="s">
        <v>131</v>
      </c>
      <c r="B123" s="34" t="s">
        <v>132</v>
      </c>
      <c r="C123" s="20"/>
      <c r="D123" s="11"/>
      <c r="E123" s="22">
        <f>E125</f>
        <v>0</v>
      </c>
      <c r="F123" s="22">
        <f>F125</f>
        <v>0</v>
      </c>
      <c r="G123" s="22">
        <f>G125</f>
        <v>0</v>
      </c>
    </row>
    <row r="124" spans="1:7" ht="33" customHeight="1" x14ac:dyDescent="0.25">
      <c r="A124" s="33" t="s">
        <v>133</v>
      </c>
      <c r="B124" s="35" t="s">
        <v>134</v>
      </c>
      <c r="C124" s="29"/>
      <c r="D124" s="29"/>
      <c r="E124" s="22">
        <f t="shared" ref="E124:G126" si="26">E125</f>
        <v>0</v>
      </c>
      <c r="F124" s="22">
        <f t="shared" si="26"/>
        <v>0</v>
      </c>
      <c r="G124" s="22">
        <f t="shared" si="26"/>
        <v>0</v>
      </c>
    </row>
    <row r="125" spans="1:7" ht="39" customHeight="1" x14ac:dyDescent="0.25">
      <c r="A125" s="36" t="s">
        <v>135</v>
      </c>
      <c r="B125" s="37" t="s">
        <v>136</v>
      </c>
      <c r="C125" s="15"/>
      <c r="D125" s="15"/>
      <c r="E125" s="2">
        <f t="shared" si="26"/>
        <v>0</v>
      </c>
      <c r="F125" s="2">
        <f t="shared" si="26"/>
        <v>0</v>
      </c>
      <c r="G125" s="2">
        <f t="shared" si="26"/>
        <v>0</v>
      </c>
    </row>
    <row r="126" spans="1:7" ht="34.5" customHeight="1" x14ac:dyDescent="0.25">
      <c r="A126" s="17" t="s">
        <v>33</v>
      </c>
      <c r="B126" s="38" t="s">
        <v>136</v>
      </c>
      <c r="C126" s="12" t="s">
        <v>34</v>
      </c>
      <c r="D126" s="29"/>
      <c r="E126" s="2">
        <f t="shared" si="26"/>
        <v>0</v>
      </c>
      <c r="F126" s="2">
        <f t="shared" si="26"/>
        <v>0</v>
      </c>
      <c r="G126" s="2">
        <f t="shared" si="26"/>
        <v>0</v>
      </c>
    </row>
    <row r="127" spans="1:7" ht="35.25" customHeight="1" x14ac:dyDescent="0.25">
      <c r="A127" s="18" t="s">
        <v>127</v>
      </c>
      <c r="B127" s="38" t="s">
        <v>136</v>
      </c>
      <c r="C127" s="12" t="s">
        <v>34</v>
      </c>
      <c r="D127" s="29" t="s">
        <v>128</v>
      </c>
      <c r="E127" s="2">
        <v>0</v>
      </c>
      <c r="F127" s="2">
        <v>0</v>
      </c>
      <c r="G127" s="2">
        <v>0</v>
      </c>
    </row>
    <row r="128" spans="1:7" ht="30.75" customHeight="1" x14ac:dyDescent="0.25">
      <c r="A128" s="25" t="s">
        <v>137</v>
      </c>
      <c r="B128" s="20" t="s">
        <v>138</v>
      </c>
      <c r="C128" s="29"/>
      <c r="D128" s="29"/>
      <c r="E128" s="22">
        <f>E129+E136+E145+E151</f>
        <v>12043.648799999999</v>
      </c>
      <c r="F128" s="22">
        <f>F129+F136+F145+F151</f>
        <v>11933.45564</v>
      </c>
      <c r="G128" s="22">
        <f>G129+G136+G145+G151</f>
        <v>11933.45564</v>
      </c>
    </row>
    <row r="129" spans="1:7" ht="36" customHeight="1" x14ac:dyDescent="0.25">
      <c r="A129" s="19" t="s">
        <v>139</v>
      </c>
      <c r="B129" s="26" t="s">
        <v>140</v>
      </c>
      <c r="C129" s="26"/>
      <c r="D129" s="26"/>
      <c r="E129" s="13">
        <f t="shared" ref="E129:G130" si="27">E130</f>
        <v>37.599999999999994</v>
      </c>
      <c r="F129" s="13">
        <f t="shared" si="27"/>
        <v>0</v>
      </c>
      <c r="G129" s="13">
        <f t="shared" si="27"/>
        <v>0</v>
      </c>
    </row>
    <row r="130" spans="1:7" ht="30" customHeight="1" x14ac:dyDescent="0.25">
      <c r="A130" s="19" t="s">
        <v>141</v>
      </c>
      <c r="B130" s="26" t="s">
        <v>142</v>
      </c>
      <c r="C130" s="26"/>
      <c r="D130" s="26"/>
      <c r="E130" s="13">
        <f t="shared" si="27"/>
        <v>37.599999999999994</v>
      </c>
      <c r="F130" s="13">
        <f t="shared" si="27"/>
        <v>0</v>
      </c>
      <c r="G130" s="13">
        <f t="shared" si="27"/>
        <v>0</v>
      </c>
    </row>
    <row r="131" spans="1:7" ht="22.9" customHeight="1" x14ac:dyDescent="0.25">
      <c r="A131" s="28" t="s">
        <v>143</v>
      </c>
      <c r="B131" s="15" t="s">
        <v>144</v>
      </c>
      <c r="C131" s="15"/>
      <c r="D131" s="15"/>
      <c r="E131" s="16">
        <f>E132+E134</f>
        <v>37.599999999999994</v>
      </c>
      <c r="F131" s="16">
        <f>F132+F134</f>
        <v>0</v>
      </c>
      <c r="G131" s="16">
        <f>G132+G134</f>
        <v>0</v>
      </c>
    </row>
    <row r="132" spans="1:7" ht="52.5" customHeight="1" x14ac:dyDescent="0.25">
      <c r="A132" s="18" t="s">
        <v>33</v>
      </c>
      <c r="B132" s="21" t="s">
        <v>144</v>
      </c>
      <c r="C132" s="21" t="s">
        <v>34</v>
      </c>
      <c r="D132" s="21"/>
      <c r="E132" s="2">
        <f>E133</f>
        <v>25.9</v>
      </c>
      <c r="F132" s="2">
        <f t="shared" ref="F132:G132" si="28">F133</f>
        <v>0</v>
      </c>
      <c r="G132" s="2">
        <f t="shared" si="28"/>
        <v>0</v>
      </c>
    </row>
    <row r="133" spans="1:7" ht="54" customHeight="1" x14ac:dyDescent="0.25">
      <c r="A133" s="18" t="s">
        <v>105</v>
      </c>
      <c r="B133" s="21" t="s">
        <v>144</v>
      </c>
      <c r="C133" s="21" t="s">
        <v>34</v>
      </c>
      <c r="D133" s="21" t="s">
        <v>145</v>
      </c>
      <c r="E133" s="2">
        <v>25.9</v>
      </c>
      <c r="F133" s="2">
        <v>0</v>
      </c>
      <c r="G133" s="2">
        <v>0</v>
      </c>
    </row>
    <row r="134" spans="1:7" ht="26.45" customHeight="1" x14ac:dyDescent="0.25">
      <c r="A134" s="18" t="s">
        <v>50</v>
      </c>
      <c r="B134" s="21" t="s">
        <v>144</v>
      </c>
      <c r="C134" s="21" t="s">
        <v>51</v>
      </c>
      <c r="D134" s="21"/>
      <c r="E134" s="2">
        <f>E135</f>
        <v>11.7</v>
      </c>
      <c r="F134" s="2">
        <f>F135</f>
        <v>0</v>
      </c>
      <c r="G134" s="2">
        <f>G135</f>
        <v>0</v>
      </c>
    </row>
    <row r="135" spans="1:7" ht="51" customHeight="1" x14ac:dyDescent="0.25">
      <c r="A135" s="18" t="s">
        <v>105</v>
      </c>
      <c r="B135" s="21" t="s">
        <v>144</v>
      </c>
      <c r="C135" s="21" t="s">
        <v>51</v>
      </c>
      <c r="D135" s="21" t="s">
        <v>145</v>
      </c>
      <c r="E135" s="2">
        <v>11.7</v>
      </c>
      <c r="F135" s="2">
        <v>0</v>
      </c>
      <c r="G135" s="2">
        <v>0</v>
      </c>
    </row>
    <row r="136" spans="1:7" ht="47.25" customHeight="1" x14ac:dyDescent="0.25">
      <c r="A136" s="10" t="s">
        <v>146</v>
      </c>
      <c r="B136" s="11" t="s">
        <v>147</v>
      </c>
      <c r="C136" s="11"/>
      <c r="D136" s="11"/>
      <c r="E136" s="23">
        <f t="shared" ref="E136:G137" si="29">E137</f>
        <v>9846.2487999999994</v>
      </c>
      <c r="F136" s="23">
        <f t="shared" si="29"/>
        <v>9773.6556400000009</v>
      </c>
      <c r="G136" s="23">
        <f t="shared" si="29"/>
        <v>9773.6556400000009</v>
      </c>
    </row>
    <row r="137" spans="1:7" ht="23.25" customHeight="1" x14ac:dyDescent="0.25">
      <c r="A137" s="10" t="s">
        <v>141</v>
      </c>
      <c r="B137" s="11" t="s">
        <v>148</v>
      </c>
      <c r="C137" s="11"/>
      <c r="D137" s="11"/>
      <c r="E137" s="23">
        <f t="shared" si="29"/>
        <v>9846.2487999999994</v>
      </c>
      <c r="F137" s="23">
        <f t="shared" si="29"/>
        <v>9773.6556400000009</v>
      </c>
      <c r="G137" s="23">
        <f t="shared" si="29"/>
        <v>9773.6556400000009</v>
      </c>
    </row>
    <row r="138" spans="1:7" ht="25.5" customHeight="1" x14ac:dyDescent="0.25">
      <c r="A138" s="28" t="s">
        <v>143</v>
      </c>
      <c r="B138" s="12" t="s">
        <v>149</v>
      </c>
      <c r="C138" s="15"/>
      <c r="D138" s="15"/>
      <c r="E138" s="16">
        <f>E139+E141+E143</f>
        <v>9846.2487999999994</v>
      </c>
      <c r="F138" s="16">
        <f>F139+F141+F143</f>
        <v>9773.6556400000009</v>
      </c>
      <c r="G138" s="16">
        <f>G139+G141+G143</f>
        <v>9773.6556400000009</v>
      </c>
    </row>
    <row r="139" spans="1:7" ht="67.5" customHeight="1" x14ac:dyDescent="0.25">
      <c r="A139" s="18" t="s">
        <v>46</v>
      </c>
      <c r="B139" s="12" t="s">
        <v>149</v>
      </c>
      <c r="C139" s="12" t="s">
        <v>47</v>
      </c>
      <c r="D139" s="12"/>
      <c r="E139" s="39">
        <f>E140</f>
        <v>9175.7487999999994</v>
      </c>
      <c r="F139" s="24">
        <f>F140</f>
        <v>9402.1556400000009</v>
      </c>
      <c r="G139" s="24">
        <f>G140</f>
        <v>9402.1556400000009</v>
      </c>
    </row>
    <row r="140" spans="1:7" ht="57.75" customHeight="1" x14ac:dyDescent="0.25">
      <c r="A140" s="18" t="s">
        <v>150</v>
      </c>
      <c r="B140" s="12" t="s">
        <v>149</v>
      </c>
      <c r="C140" s="12" t="s">
        <v>47</v>
      </c>
      <c r="D140" s="40" t="s">
        <v>151</v>
      </c>
      <c r="E140" s="41">
        <f>[1]Лист1!$H$21</f>
        <v>9175.7487999999994</v>
      </c>
      <c r="F140" s="41">
        <f>[1]Лист1!$I$21</f>
        <v>9402.1556400000009</v>
      </c>
      <c r="G140" s="41">
        <f>[1]Лист1!$J$21</f>
        <v>9402.1556400000009</v>
      </c>
    </row>
    <row r="141" spans="1:7" ht="46.5" customHeight="1" x14ac:dyDescent="0.25">
      <c r="A141" s="18" t="s">
        <v>33</v>
      </c>
      <c r="B141" s="12" t="s">
        <v>149</v>
      </c>
      <c r="C141" s="12" t="s">
        <v>34</v>
      </c>
      <c r="D141" s="40"/>
      <c r="E141" s="41">
        <f>[1]Лист1!$H$22</f>
        <v>666.5</v>
      </c>
      <c r="F141" s="42">
        <f>[1]Лист1!$I$22</f>
        <v>367.5</v>
      </c>
      <c r="G141" s="24">
        <f>[1]Лист1!$J$22</f>
        <v>367.5</v>
      </c>
    </row>
    <row r="142" spans="1:7" ht="51.75" customHeight="1" x14ac:dyDescent="0.25">
      <c r="A142" s="18" t="s">
        <v>150</v>
      </c>
      <c r="B142" s="12" t="s">
        <v>149</v>
      </c>
      <c r="C142" s="12" t="s">
        <v>34</v>
      </c>
      <c r="D142" s="12" t="s">
        <v>151</v>
      </c>
      <c r="E142" s="43">
        <v>666.5</v>
      </c>
      <c r="F142" s="43">
        <v>367.5</v>
      </c>
      <c r="G142" s="43">
        <v>367.5</v>
      </c>
    </row>
    <row r="143" spans="1:7" ht="24" customHeight="1" x14ac:dyDescent="0.25">
      <c r="A143" s="17" t="s">
        <v>50</v>
      </c>
      <c r="B143" s="12" t="s">
        <v>149</v>
      </c>
      <c r="C143" s="12" t="s">
        <v>51</v>
      </c>
      <c r="D143" s="12"/>
      <c r="E143" s="24">
        <f>E144</f>
        <v>4</v>
      </c>
      <c r="F143" s="24">
        <f>F144</f>
        <v>4</v>
      </c>
      <c r="G143" s="24">
        <f>G144</f>
        <v>4</v>
      </c>
    </row>
    <row r="144" spans="1:7" ht="53.25" customHeight="1" x14ac:dyDescent="0.25">
      <c r="A144" s="18" t="s">
        <v>150</v>
      </c>
      <c r="B144" s="12" t="s">
        <v>149</v>
      </c>
      <c r="C144" s="12" t="s">
        <v>51</v>
      </c>
      <c r="D144" s="12" t="s">
        <v>151</v>
      </c>
      <c r="E144" s="24">
        <v>4</v>
      </c>
      <c r="F144" s="24">
        <v>4</v>
      </c>
      <c r="G144" s="24">
        <v>4</v>
      </c>
    </row>
    <row r="145" spans="1:7" ht="30" customHeight="1" x14ac:dyDescent="0.25">
      <c r="A145" s="10" t="s">
        <v>152</v>
      </c>
      <c r="B145" s="11" t="s">
        <v>153</v>
      </c>
      <c r="C145" s="11"/>
      <c r="D145" s="11"/>
      <c r="E145" s="44">
        <f t="shared" ref="E145:G148" si="30">E146</f>
        <v>2156.3000000000002</v>
      </c>
      <c r="F145" s="44">
        <f t="shared" si="30"/>
        <v>2156.3000000000002</v>
      </c>
      <c r="G145" s="44">
        <f t="shared" si="30"/>
        <v>2156.3000000000002</v>
      </c>
    </row>
    <row r="146" spans="1:7" ht="30" customHeight="1" x14ac:dyDescent="0.25">
      <c r="A146" s="10" t="s">
        <v>141</v>
      </c>
      <c r="B146" s="11" t="s">
        <v>154</v>
      </c>
      <c r="C146" s="11"/>
      <c r="D146" s="11"/>
      <c r="E146" s="44">
        <f t="shared" si="30"/>
        <v>2156.3000000000002</v>
      </c>
      <c r="F146" s="44">
        <f t="shared" si="30"/>
        <v>2156.3000000000002</v>
      </c>
      <c r="G146" s="44">
        <f t="shared" si="30"/>
        <v>2156.3000000000002</v>
      </c>
    </row>
    <row r="147" spans="1:7" ht="36.6" customHeight="1" x14ac:dyDescent="0.25">
      <c r="A147" s="28" t="s">
        <v>143</v>
      </c>
      <c r="B147" s="15" t="s">
        <v>155</v>
      </c>
      <c r="C147" s="15"/>
      <c r="D147" s="15"/>
      <c r="E147" s="16">
        <f t="shared" si="30"/>
        <v>2156.3000000000002</v>
      </c>
      <c r="F147" s="16">
        <f t="shared" si="30"/>
        <v>2156.3000000000002</v>
      </c>
      <c r="G147" s="16">
        <f t="shared" si="30"/>
        <v>2156.3000000000002</v>
      </c>
    </row>
    <row r="148" spans="1:7" ht="72" customHeight="1" x14ac:dyDescent="0.25">
      <c r="A148" s="18" t="s">
        <v>46</v>
      </c>
      <c r="B148" s="12" t="s">
        <v>155</v>
      </c>
      <c r="C148" s="12" t="s">
        <v>47</v>
      </c>
      <c r="D148" s="12"/>
      <c r="E148" s="24">
        <f t="shared" si="30"/>
        <v>2156.3000000000002</v>
      </c>
      <c r="F148" s="24">
        <f t="shared" si="30"/>
        <v>2156.3000000000002</v>
      </c>
      <c r="G148" s="24">
        <f t="shared" si="30"/>
        <v>2156.3000000000002</v>
      </c>
    </row>
    <row r="149" spans="1:7" ht="50.25" customHeight="1" x14ac:dyDescent="0.25">
      <c r="A149" s="18" t="s">
        <v>150</v>
      </c>
      <c r="B149" s="12" t="s">
        <v>155</v>
      </c>
      <c r="C149" s="12" t="s">
        <v>47</v>
      </c>
      <c r="D149" s="12" t="s">
        <v>151</v>
      </c>
      <c r="E149" s="24">
        <v>2156.3000000000002</v>
      </c>
      <c r="F149" s="24">
        <v>2156.3000000000002</v>
      </c>
      <c r="G149" s="24">
        <v>2156.3000000000002</v>
      </c>
    </row>
    <row r="150" spans="1:7" ht="33.75" customHeight="1" x14ac:dyDescent="0.25">
      <c r="A150" s="19" t="s">
        <v>156</v>
      </c>
      <c r="B150" s="26" t="s">
        <v>157</v>
      </c>
      <c r="C150" s="12"/>
      <c r="D150" s="12"/>
      <c r="E150" s="13">
        <f>E151</f>
        <v>3.5</v>
      </c>
      <c r="F150" s="13">
        <f>F151</f>
        <v>3.5</v>
      </c>
      <c r="G150" s="13">
        <f>G151</f>
        <v>3.5</v>
      </c>
    </row>
    <row r="151" spans="1:7" ht="21" customHeight="1" x14ac:dyDescent="0.25">
      <c r="A151" s="10" t="s">
        <v>141</v>
      </c>
      <c r="B151" s="11" t="s">
        <v>158</v>
      </c>
      <c r="C151" s="11"/>
      <c r="D151" s="11"/>
      <c r="E151" s="2">
        <f t="shared" ref="E151:G153" si="31">E152</f>
        <v>3.5</v>
      </c>
      <c r="F151" s="2">
        <f t="shared" si="31"/>
        <v>3.5</v>
      </c>
      <c r="G151" s="2">
        <f t="shared" si="31"/>
        <v>3.5</v>
      </c>
    </row>
    <row r="152" spans="1:7" ht="21" customHeight="1" x14ac:dyDescent="0.25">
      <c r="A152" s="28" t="s">
        <v>159</v>
      </c>
      <c r="B152" s="15" t="s">
        <v>160</v>
      </c>
      <c r="C152" s="15"/>
      <c r="D152" s="15"/>
      <c r="E152" s="16">
        <f t="shared" si="31"/>
        <v>3.5</v>
      </c>
      <c r="F152" s="16">
        <f t="shared" si="31"/>
        <v>3.5</v>
      </c>
      <c r="G152" s="16">
        <f t="shared" si="31"/>
        <v>3.5</v>
      </c>
    </row>
    <row r="153" spans="1:7" ht="38.25" customHeight="1" x14ac:dyDescent="0.25">
      <c r="A153" s="17" t="s">
        <v>33</v>
      </c>
      <c r="B153" s="12" t="s">
        <v>160</v>
      </c>
      <c r="C153" s="12" t="s">
        <v>34</v>
      </c>
      <c r="D153" s="12"/>
      <c r="E153" s="24">
        <f t="shared" si="31"/>
        <v>3.5</v>
      </c>
      <c r="F153" s="24">
        <f t="shared" si="31"/>
        <v>3.5</v>
      </c>
      <c r="G153" s="24">
        <f t="shared" si="31"/>
        <v>3.5</v>
      </c>
    </row>
    <row r="154" spans="1:7" ht="51" customHeight="1" x14ac:dyDescent="0.25">
      <c r="A154" s="18" t="s">
        <v>150</v>
      </c>
      <c r="B154" s="12" t="s">
        <v>160</v>
      </c>
      <c r="C154" s="12" t="s">
        <v>34</v>
      </c>
      <c r="D154" s="12" t="s">
        <v>151</v>
      </c>
      <c r="E154" s="24">
        <v>3.5</v>
      </c>
      <c r="F154" s="24">
        <v>3.5</v>
      </c>
      <c r="G154" s="24">
        <v>3.5</v>
      </c>
    </row>
    <row r="155" spans="1:7" ht="54.6" customHeight="1" x14ac:dyDescent="0.25">
      <c r="A155" s="19" t="s">
        <v>161</v>
      </c>
      <c r="B155" s="11" t="s">
        <v>162</v>
      </c>
      <c r="C155" s="12"/>
      <c r="D155" s="11"/>
      <c r="E155" s="23">
        <f>E157</f>
        <v>20</v>
      </c>
      <c r="F155" s="23">
        <f>F157</f>
        <v>10</v>
      </c>
      <c r="G155" s="23">
        <f>G157</f>
        <v>10</v>
      </c>
    </row>
    <row r="156" spans="1:7" ht="38.1" customHeight="1" x14ac:dyDescent="0.25">
      <c r="A156" s="19" t="s">
        <v>16</v>
      </c>
      <c r="B156" s="11" t="s">
        <v>163</v>
      </c>
      <c r="C156" s="12"/>
      <c r="D156" s="11"/>
      <c r="E156" s="23">
        <f>E155</f>
        <v>20</v>
      </c>
      <c r="F156" s="23">
        <f>F155</f>
        <v>10</v>
      </c>
      <c r="G156" s="23">
        <f>G155</f>
        <v>10</v>
      </c>
    </row>
    <row r="157" spans="1:7" ht="36" customHeight="1" x14ac:dyDescent="0.25">
      <c r="A157" s="19" t="s">
        <v>164</v>
      </c>
      <c r="B157" s="11" t="s">
        <v>165</v>
      </c>
      <c r="C157" s="12"/>
      <c r="D157" s="11"/>
      <c r="E157" s="23">
        <f t="shared" ref="E157:G159" si="32">E158</f>
        <v>20</v>
      </c>
      <c r="F157" s="23">
        <f t="shared" si="32"/>
        <v>10</v>
      </c>
      <c r="G157" s="23">
        <f t="shared" si="32"/>
        <v>10</v>
      </c>
    </row>
    <row r="158" spans="1:7" ht="37.5" customHeight="1" x14ac:dyDescent="0.25">
      <c r="A158" s="28" t="s">
        <v>166</v>
      </c>
      <c r="B158" s="15" t="s">
        <v>167</v>
      </c>
      <c r="C158" s="21"/>
      <c r="D158" s="15"/>
      <c r="E158" s="16">
        <f t="shared" si="32"/>
        <v>20</v>
      </c>
      <c r="F158" s="16">
        <f t="shared" si="32"/>
        <v>10</v>
      </c>
      <c r="G158" s="16">
        <f t="shared" si="32"/>
        <v>10</v>
      </c>
    </row>
    <row r="159" spans="1:7" ht="37.5" customHeight="1" x14ac:dyDescent="0.25">
      <c r="A159" s="17" t="s">
        <v>33</v>
      </c>
      <c r="B159" s="15" t="s">
        <v>167</v>
      </c>
      <c r="C159" s="12" t="s">
        <v>34</v>
      </c>
      <c r="D159" s="12"/>
      <c r="E159" s="24">
        <f t="shared" si="32"/>
        <v>20</v>
      </c>
      <c r="F159" s="24">
        <f t="shared" si="32"/>
        <v>10</v>
      </c>
      <c r="G159" s="24">
        <f t="shared" si="32"/>
        <v>10</v>
      </c>
    </row>
    <row r="160" spans="1:7" ht="28.5" customHeight="1" x14ac:dyDescent="0.25">
      <c r="A160" s="18" t="s">
        <v>168</v>
      </c>
      <c r="B160" s="15" t="s">
        <v>167</v>
      </c>
      <c r="C160" s="12" t="s">
        <v>34</v>
      </c>
      <c r="D160" s="12" t="s">
        <v>169</v>
      </c>
      <c r="E160" s="24">
        <v>20</v>
      </c>
      <c r="F160" s="24">
        <v>10</v>
      </c>
      <c r="G160" s="24">
        <v>10</v>
      </c>
    </row>
    <row r="161" spans="1:7" ht="70.150000000000006" customHeight="1" x14ac:dyDescent="0.25">
      <c r="A161" s="10" t="s">
        <v>170</v>
      </c>
      <c r="B161" s="11" t="s">
        <v>171</v>
      </c>
      <c r="C161" s="12"/>
      <c r="D161" s="11"/>
      <c r="E161" s="23">
        <f>E164</f>
        <v>5</v>
      </c>
      <c r="F161" s="23">
        <f>F164</f>
        <v>0</v>
      </c>
      <c r="G161" s="23">
        <f>G164</f>
        <v>0</v>
      </c>
    </row>
    <row r="162" spans="1:7" ht="27.75" customHeight="1" x14ac:dyDescent="0.25">
      <c r="A162" s="19" t="s">
        <v>16</v>
      </c>
      <c r="B162" s="11" t="s">
        <v>172</v>
      </c>
      <c r="C162" s="12"/>
      <c r="D162" s="11"/>
      <c r="E162" s="23">
        <f>E161</f>
        <v>5</v>
      </c>
      <c r="F162" s="23">
        <f>F161</f>
        <v>0</v>
      </c>
      <c r="G162" s="23">
        <f>G161</f>
        <v>0</v>
      </c>
    </row>
    <row r="163" spans="1:7" ht="45" customHeight="1" x14ac:dyDescent="0.25">
      <c r="A163" s="10" t="s">
        <v>173</v>
      </c>
      <c r="B163" s="11" t="s">
        <v>174</v>
      </c>
      <c r="C163" s="12"/>
      <c r="D163" s="11"/>
      <c r="E163" s="23">
        <f t="shared" ref="E163:G165" si="33">E164</f>
        <v>5</v>
      </c>
      <c r="F163" s="23">
        <f t="shared" si="33"/>
        <v>0</v>
      </c>
      <c r="G163" s="23">
        <f t="shared" si="33"/>
        <v>0</v>
      </c>
    </row>
    <row r="164" spans="1:7" ht="32.450000000000003" customHeight="1" x14ac:dyDescent="0.25">
      <c r="A164" s="45" t="s">
        <v>175</v>
      </c>
      <c r="B164" s="15" t="s">
        <v>176</v>
      </c>
      <c r="C164" s="21"/>
      <c r="D164" s="15"/>
      <c r="E164" s="16">
        <f t="shared" si="33"/>
        <v>5</v>
      </c>
      <c r="F164" s="16">
        <f t="shared" si="33"/>
        <v>0</v>
      </c>
      <c r="G164" s="16">
        <f t="shared" si="33"/>
        <v>0</v>
      </c>
    </row>
    <row r="165" spans="1:7" ht="33" customHeight="1" x14ac:dyDescent="0.25">
      <c r="A165" s="17" t="s">
        <v>33</v>
      </c>
      <c r="B165" s="15" t="s">
        <v>176</v>
      </c>
      <c r="C165" s="12" t="s">
        <v>34</v>
      </c>
      <c r="D165" s="12"/>
      <c r="E165" s="24">
        <f t="shared" si="33"/>
        <v>5</v>
      </c>
      <c r="F165" s="24">
        <f t="shared" si="33"/>
        <v>0</v>
      </c>
      <c r="G165" s="24">
        <f t="shared" si="33"/>
        <v>0</v>
      </c>
    </row>
    <row r="166" spans="1:7" ht="42" customHeight="1" x14ac:dyDescent="0.25">
      <c r="A166" s="46" t="s">
        <v>177</v>
      </c>
      <c r="B166" s="47" t="s">
        <v>176</v>
      </c>
      <c r="C166" s="48" t="s">
        <v>34</v>
      </c>
      <c r="D166" s="48" t="s">
        <v>178</v>
      </c>
      <c r="E166" s="39">
        <v>5</v>
      </c>
      <c r="F166" s="39">
        <v>0</v>
      </c>
      <c r="G166" s="39">
        <v>0</v>
      </c>
    </row>
    <row r="167" spans="1:7" ht="71.25" customHeight="1" x14ac:dyDescent="0.25">
      <c r="A167" s="49" t="s">
        <v>179</v>
      </c>
      <c r="B167" s="50" t="s">
        <v>180</v>
      </c>
      <c r="C167" s="51"/>
      <c r="D167" s="50"/>
      <c r="E167" s="52">
        <f>E168</f>
        <v>5891.7</v>
      </c>
      <c r="F167" s="52">
        <f>F168</f>
        <v>3526.4</v>
      </c>
      <c r="G167" s="52">
        <f>G168</f>
        <v>1963.7</v>
      </c>
    </row>
    <row r="168" spans="1:7" ht="36.75" customHeight="1" x14ac:dyDescent="0.25">
      <c r="A168" s="49" t="s">
        <v>94</v>
      </c>
      <c r="B168" s="53" t="s">
        <v>181</v>
      </c>
      <c r="C168" s="54"/>
      <c r="D168" s="53"/>
      <c r="E168" s="55">
        <f>E169</f>
        <v>5891.7</v>
      </c>
      <c r="F168" s="55">
        <f t="shared" ref="F168:G168" si="34">F169</f>
        <v>3526.4</v>
      </c>
      <c r="G168" s="55">
        <f t="shared" si="34"/>
        <v>1963.7</v>
      </c>
    </row>
    <row r="169" spans="1:7" ht="35.25" customHeight="1" x14ac:dyDescent="0.25">
      <c r="A169" s="49" t="s">
        <v>182</v>
      </c>
      <c r="B169" s="50" t="s">
        <v>183</v>
      </c>
      <c r="C169" s="51"/>
      <c r="D169" s="56"/>
      <c r="E169" s="52">
        <f>E170+E173</f>
        <v>5891.7</v>
      </c>
      <c r="F169" s="52">
        <f t="shared" ref="F169:G169" si="35">F170+F173</f>
        <v>3526.4</v>
      </c>
      <c r="G169" s="52">
        <f t="shared" si="35"/>
        <v>1963.7</v>
      </c>
    </row>
    <row r="170" spans="1:7" ht="59.25" customHeight="1" x14ac:dyDescent="0.25">
      <c r="A170" s="49" t="s">
        <v>184</v>
      </c>
      <c r="B170" s="50" t="s">
        <v>285</v>
      </c>
      <c r="C170" s="51"/>
      <c r="D170" s="56"/>
      <c r="E170" s="52">
        <f t="shared" ref="E170:G171" si="36">E171</f>
        <v>5891.7</v>
      </c>
      <c r="F170" s="52">
        <f t="shared" si="36"/>
        <v>3526.4</v>
      </c>
      <c r="G170" s="52">
        <f t="shared" si="36"/>
        <v>0</v>
      </c>
    </row>
    <row r="171" spans="1:7" ht="35.25" customHeight="1" x14ac:dyDescent="0.25">
      <c r="A171" s="57" t="s">
        <v>33</v>
      </c>
      <c r="B171" s="56" t="s">
        <v>285</v>
      </c>
      <c r="C171" s="54" t="s">
        <v>34</v>
      </c>
      <c r="D171" s="54"/>
      <c r="E171" s="41">
        <f t="shared" si="36"/>
        <v>5891.7</v>
      </c>
      <c r="F171" s="41">
        <f t="shared" si="36"/>
        <v>3526.4</v>
      </c>
      <c r="G171" s="41">
        <f t="shared" si="36"/>
        <v>0</v>
      </c>
    </row>
    <row r="172" spans="1:7" ht="35.25" customHeight="1" x14ac:dyDescent="0.25">
      <c r="A172" s="32" t="s">
        <v>35</v>
      </c>
      <c r="B172" s="56" t="s">
        <v>285</v>
      </c>
      <c r="C172" s="54" t="s">
        <v>34</v>
      </c>
      <c r="D172" s="54" t="s">
        <v>36</v>
      </c>
      <c r="E172" s="41">
        <v>5891.7</v>
      </c>
      <c r="F172" s="41">
        <v>3526.4</v>
      </c>
      <c r="G172" s="41">
        <v>0</v>
      </c>
    </row>
    <row r="173" spans="1:7" ht="35.25" customHeight="1" x14ac:dyDescent="0.25">
      <c r="A173" s="49" t="s">
        <v>185</v>
      </c>
      <c r="B173" s="50" t="s">
        <v>186</v>
      </c>
      <c r="C173" s="51"/>
      <c r="D173" s="56"/>
      <c r="E173" s="52">
        <f>E174</f>
        <v>0</v>
      </c>
      <c r="F173" s="52">
        <f t="shared" ref="F173:G174" si="37">F174</f>
        <v>0</v>
      </c>
      <c r="G173" s="52">
        <f t="shared" si="37"/>
        <v>1963.7</v>
      </c>
    </row>
    <row r="174" spans="1:7" ht="35.25" customHeight="1" x14ac:dyDescent="0.25">
      <c r="A174" s="57" t="s">
        <v>33</v>
      </c>
      <c r="B174" s="56" t="s">
        <v>186</v>
      </c>
      <c r="C174" s="54" t="s">
        <v>34</v>
      </c>
      <c r="D174" s="54"/>
      <c r="E174" s="41">
        <f>E175</f>
        <v>0</v>
      </c>
      <c r="F174" s="41">
        <f t="shared" si="37"/>
        <v>0</v>
      </c>
      <c r="G174" s="41">
        <f t="shared" si="37"/>
        <v>1963.7</v>
      </c>
    </row>
    <row r="175" spans="1:7" ht="35.25" customHeight="1" x14ac:dyDescent="0.25">
      <c r="A175" s="32" t="s">
        <v>35</v>
      </c>
      <c r="B175" s="56" t="s">
        <v>186</v>
      </c>
      <c r="C175" s="54" t="s">
        <v>34</v>
      </c>
      <c r="D175" s="54" t="s">
        <v>36</v>
      </c>
      <c r="E175" s="41">
        <v>0</v>
      </c>
      <c r="F175" s="41">
        <v>0</v>
      </c>
      <c r="G175" s="41">
        <v>1963.7</v>
      </c>
    </row>
    <row r="176" spans="1:7" ht="68.25" customHeight="1" x14ac:dyDescent="0.25">
      <c r="A176" s="58" t="s">
        <v>187</v>
      </c>
      <c r="B176" s="59" t="s">
        <v>188</v>
      </c>
      <c r="C176" s="60"/>
      <c r="D176" s="59"/>
      <c r="E176" s="61">
        <f>E179</f>
        <v>100</v>
      </c>
      <c r="F176" s="61">
        <f>F179</f>
        <v>0</v>
      </c>
      <c r="G176" s="61">
        <f>G179</f>
        <v>0</v>
      </c>
    </row>
    <row r="177" spans="1:7" ht="34.35" customHeight="1" x14ac:dyDescent="0.25">
      <c r="A177" s="19" t="s">
        <v>16</v>
      </c>
      <c r="B177" s="11" t="s">
        <v>189</v>
      </c>
      <c r="C177" s="12"/>
      <c r="D177" s="11"/>
      <c r="E177" s="23">
        <f>E176</f>
        <v>100</v>
      </c>
      <c r="F177" s="23">
        <f>F176</f>
        <v>0</v>
      </c>
      <c r="G177" s="23">
        <f>G176</f>
        <v>0</v>
      </c>
    </row>
    <row r="178" spans="1:7" ht="43.5" customHeight="1" x14ac:dyDescent="0.25">
      <c r="A178" s="19" t="s">
        <v>190</v>
      </c>
      <c r="B178" s="11" t="s">
        <v>191</v>
      </c>
      <c r="C178" s="12"/>
      <c r="D178" s="11"/>
      <c r="E178" s="23">
        <f t="shared" ref="E178:G180" si="38">E179</f>
        <v>100</v>
      </c>
      <c r="F178" s="23">
        <f t="shared" si="38"/>
        <v>0</v>
      </c>
      <c r="G178" s="23">
        <f t="shared" si="38"/>
        <v>0</v>
      </c>
    </row>
    <row r="179" spans="1:7" ht="41.25" customHeight="1" x14ac:dyDescent="0.25">
      <c r="A179" s="18" t="s">
        <v>192</v>
      </c>
      <c r="B179" s="15" t="s">
        <v>193</v>
      </c>
      <c r="C179" s="21"/>
      <c r="D179" s="15"/>
      <c r="E179" s="16">
        <f t="shared" si="38"/>
        <v>100</v>
      </c>
      <c r="F179" s="16">
        <f t="shared" si="38"/>
        <v>0</v>
      </c>
      <c r="G179" s="16">
        <f t="shared" si="38"/>
        <v>0</v>
      </c>
    </row>
    <row r="180" spans="1:7" ht="34.5" customHeight="1" x14ac:dyDescent="0.25">
      <c r="A180" s="17" t="s">
        <v>33</v>
      </c>
      <c r="B180" s="15" t="s">
        <v>193</v>
      </c>
      <c r="C180" s="12" t="s">
        <v>34</v>
      </c>
      <c r="D180" s="12"/>
      <c r="E180" s="24">
        <f t="shared" si="38"/>
        <v>100</v>
      </c>
      <c r="F180" s="24">
        <f t="shared" si="38"/>
        <v>0</v>
      </c>
      <c r="G180" s="24">
        <f t="shared" si="38"/>
        <v>0</v>
      </c>
    </row>
    <row r="181" spans="1:7" ht="26.25" customHeight="1" x14ac:dyDescent="0.25">
      <c r="A181" s="18" t="s">
        <v>127</v>
      </c>
      <c r="B181" s="15" t="s">
        <v>193</v>
      </c>
      <c r="C181" s="12" t="s">
        <v>34</v>
      </c>
      <c r="D181" s="12" t="s">
        <v>128</v>
      </c>
      <c r="E181" s="24">
        <v>100</v>
      </c>
      <c r="F181" s="24">
        <v>0</v>
      </c>
      <c r="G181" s="24">
        <v>0</v>
      </c>
    </row>
    <row r="182" spans="1:7" ht="69.75" customHeight="1" x14ac:dyDescent="0.25">
      <c r="A182" s="10" t="s">
        <v>194</v>
      </c>
      <c r="B182" s="11" t="s">
        <v>195</v>
      </c>
      <c r="C182" s="12"/>
      <c r="D182" s="11"/>
      <c r="E182" s="23">
        <f>E183</f>
        <v>6000</v>
      </c>
      <c r="F182" s="23">
        <f>F185</f>
        <v>1400</v>
      </c>
      <c r="G182" s="23">
        <f>G185</f>
        <v>0</v>
      </c>
    </row>
    <row r="183" spans="1:7" ht="26.25" customHeight="1" x14ac:dyDescent="0.25">
      <c r="A183" s="33" t="s">
        <v>94</v>
      </c>
      <c r="B183" s="53" t="s">
        <v>196</v>
      </c>
      <c r="C183" s="12"/>
      <c r="D183" s="11"/>
      <c r="E183" s="23">
        <f>E184</f>
        <v>6000</v>
      </c>
      <c r="F183" s="23">
        <f>F185</f>
        <v>1400</v>
      </c>
      <c r="G183" s="23">
        <f>G185</f>
        <v>0</v>
      </c>
    </row>
    <row r="184" spans="1:7" ht="50.25" customHeight="1" x14ac:dyDescent="0.25">
      <c r="A184" s="33" t="s">
        <v>197</v>
      </c>
      <c r="B184" s="53" t="s">
        <v>198</v>
      </c>
      <c r="C184" s="12"/>
      <c r="D184" s="11"/>
      <c r="E184" s="23">
        <f t="shared" ref="E184:G184" si="39">E185+E188</f>
        <v>6000</v>
      </c>
      <c r="F184" s="23">
        <f t="shared" si="39"/>
        <v>1400</v>
      </c>
      <c r="G184" s="23">
        <f t="shared" si="39"/>
        <v>0</v>
      </c>
    </row>
    <row r="185" spans="1:7" ht="35.25" customHeight="1" x14ac:dyDescent="0.25">
      <c r="A185" s="62" t="s">
        <v>199</v>
      </c>
      <c r="B185" s="63" t="s">
        <v>200</v>
      </c>
      <c r="C185" s="21"/>
      <c r="D185" s="15"/>
      <c r="E185" s="16">
        <f t="shared" ref="E185:G186" si="40">E186</f>
        <v>0</v>
      </c>
      <c r="F185" s="16">
        <f t="shared" si="40"/>
        <v>1400</v>
      </c>
      <c r="G185" s="16">
        <f t="shared" si="40"/>
        <v>0</v>
      </c>
    </row>
    <row r="186" spans="1:7" ht="36" customHeight="1" x14ac:dyDescent="0.25">
      <c r="A186" s="17" t="s">
        <v>33</v>
      </c>
      <c r="B186" s="54" t="s">
        <v>200</v>
      </c>
      <c r="C186" s="12" t="s">
        <v>34</v>
      </c>
      <c r="D186" s="12"/>
      <c r="E186" s="24">
        <f t="shared" si="40"/>
        <v>0</v>
      </c>
      <c r="F186" s="24">
        <f t="shared" si="40"/>
        <v>1400</v>
      </c>
      <c r="G186" s="24">
        <f t="shared" si="40"/>
        <v>0</v>
      </c>
    </row>
    <row r="187" spans="1:7" ht="26.25" customHeight="1" x14ac:dyDescent="0.25">
      <c r="A187" s="18" t="s">
        <v>201</v>
      </c>
      <c r="B187" s="54" t="s">
        <v>200</v>
      </c>
      <c r="C187" s="12" t="s">
        <v>34</v>
      </c>
      <c r="D187" s="12" t="s">
        <v>120</v>
      </c>
      <c r="E187" s="24">
        <v>0</v>
      </c>
      <c r="F187" s="24">
        <v>1400</v>
      </c>
      <c r="G187" s="24">
        <v>0</v>
      </c>
    </row>
    <row r="188" spans="1:7" ht="34.5" customHeight="1" x14ac:dyDescent="0.25">
      <c r="A188" s="62" t="s">
        <v>202</v>
      </c>
      <c r="B188" s="63" t="s">
        <v>200</v>
      </c>
      <c r="C188" s="21"/>
      <c r="D188" s="15"/>
      <c r="E188" s="22">
        <f t="shared" ref="E188:G189" si="41">E189</f>
        <v>6000</v>
      </c>
      <c r="F188" s="22">
        <f t="shared" si="41"/>
        <v>0</v>
      </c>
      <c r="G188" s="22">
        <f t="shared" si="41"/>
        <v>0</v>
      </c>
    </row>
    <row r="189" spans="1:7" ht="33" customHeight="1" x14ac:dyDescent="0.25">
      <c r="A189" s="17" t="s">
        <v>33</v>
      </c>
      <c r="B189" s="54" t="s">
        <v>200</v>
      </c>
      <c r="C189" s="12" t="s">
        <v>34</v>
      </c>
      <c r="D189" s="12"/>
      <c r="E189" s="24">
        <f>E190</f>
        <v>6000</v>
      </c>
      <c r="F189" s="24">
        <f t="shared" si="41"/>
        <v>0</v>
      </c>
      <c r="G189" s="24">
        <f t="shared" si="41"/>
        <v>0</v>
      </c>
    </row>
    <row r="190" spans="1:7" ht="26.25" customHeight="1" x14ac:dyDescent="0.25">
      <c r="A190" s="18" t="s">
        <v>127</v>
      </c>
      <c r="B190" s="54" t="s">
        <v>200</v>
      </c>
      <c r="C190" s="12" t="s">
        <v>34</v>
      </c>
      <c r="D190" s="12" t="s">
        <v>128</v>
      </c>
      <c r="E190" s="24">
        <v>6000</v>
      </c>
      <c r="F190" s="24">
        <v>0</v>
      </c>
      <c r="G190" s="24">
        <v>0</v>
      </c>
    </row>
    <row r="191" spans="1:7" ht="15.75" x14ac:dyDescent="0.25">
      <c r="A191" s="10" t="s">
        <v>203</v>
      </c>
      <c r="B191" s="59" t="s">
        <v>204</v>
      </c>
      <c r="C191" s="11"/>
      <c r="D191" s="11"/>
      <c r="E191" s="13">
        <f>E192</f>
        <v>19766.469739999997</v>
      </c>
      <c r="F191" s="13">
        <f>F192</f>
        <v>13934.878920000001</v>
      </c>
      <c r="G191" s="13">
        <f>G192</f>
        <v>12361.388910000001</v>
      </c>
    </row>
    <row r="192" spans="1:7" ht="24.75" customHeight="1" x14ac:dyDescent="0.25">
      <c r="A192" s="10" t="s">
        <v>141</v>
      </c>
      <c r="B192" s="11" t="s">
        <v>205</v>
      </c>
      <c r="C192" s="11"/>
      <c r="D192" s="11"/>
      <c r="E192" s="13">
        <f>E193+E196+E199+E202+E205+E208+E211+E217+E220+E223+E226+E229+E235+E243+E246+E251+E254+E257+E260+E263+E269+E272+E275+E278+E281+E284</f>
        <v>19766.469739999997</v>
      </c>
      <c r="F192" s="13">
        <f>F193+F196+F199+F202+F205+F208+F211+F217+F220+F223+F226+F229+F235+F243+F246+F251+F254+F257+F260+F263+F269+F272+F275+F278+F281+F284</f>
        <v>13934.878920000001</v>
      </c>
      <c r="G192" s="13">
        <f>G193+G196+G199+G202+G205+G208+G211+G217+G220+G223+G226+G229+G235+G243+G246+G251+G254+G257+G260+G263+G269+G272+G275+G278+G281+G284</f>
        <v>12361.388910000001</v>
      </c>
    </row>
    <row r="193" spans="1:7" ht="39" customHeight="1" x14ac:dyDescent="0.25">
      <c r="A193" s="28" t="s">
        <v>206</v>
      </c>
      <c r="B193" s="15" t="s">
        <v>207</v>
      </c>
      <c r="C193" s="15"/>
      <c r="D193" s="15"/>
      <c r="E193" s="16">
        <f t="shared" ref="E193:G194" si="42">E194</f>
        <v>4738.9089999999997</v>
      </c>
      <c r="F193" s="16">
        <f t="shared" si="42"/>
        <v>9557.7900000000009</v>
      </c>
      <c r="G193" s="16">
        <f t="shared" si="42"/>
        <v>9557.7900000000009</v>
      </c>
    </row>
    <row r="194" spans="1:7" ht="33.75" customHeight="1" x14ac:dyDescent="0.25">
      <c r="A194" s="18" t="s">
        <v>22</v>
      </c>
      <c r="B194" s="64" t="s">
        <v>207</v>
      </c>
      <c r="C194" s="12" t="s">
        <v>23</v>
      </c>
      <c r="D194" s="64"/>
      <c r="E194" s="24">
        <f t="shared" si="42"/>
        <v>4738.9089999999997</v>
      </c>
      <c r="F194" s="24">
        <f t="shared" si="42"/>
        <v>9557.7900000000009</v>
      </c>
      <c r="G194" s="24">
        <f t="shared" si="42"/>
        <v>9557.7900000000009</v>
      </c>
    </row>
    <row r="195" spans="1:7" ht="33.75" customHeight="1" x14ac:dyDescent="0.25">
      <c r="A195" s="18" t="s">
        <v>119</v>
      </c>
      <c r="B195" s="64" t="s">
        <v>207</v>
      </c>
      <c r="C195" s="12" t="s">
        <v>23</v>
      </c>
      <c r="D195" s="12" t="s">
        <v>208</v>
      </c>
      <c r="E195" s="24">
        <f>[1]Лист1!$H$250</f>
        <v>4738.9089999999997</v>
      </c>
      <c r="F195" s="24">
        <f>[1]Лист1!$I$250</f>
        <v>9557.7900000000009</v>
      </c>
      <c r="G195" s="24">
        <f>[1]Лист1!$J$250</f>
        <v>9557.7900000000009</v>
      </c>
    </row>
    <row r="196" spans="1:7" ht="26.25" customHeight="1" x14ac:dyDescent="0.25">
      <c r="A196" s="28" t="s">
        <v>209</v>
      </c>
      <c r="B196" s="15" t="s">
        <v>210</v>
      </c>
      <c r="C196" s="15"/>
      <c r="D196" s="15"/>
      <c r="E196" s="16">
        <f t="shared" ref="E196:G197" si="43">E197</f>
        <v>1288.4639999999999</v>
      </c>
      <c r="F196" s="16">
        <f t="shared" si="43"/>
        <v>0</v>
      </c>
      <c r="G196" s="16">
        <f t="shared" si="43"/>
        <v>0</v>
      </c>
    </row>
    <row r="197" spans="1:7" ht="15.75" x14ac:dyDescent="0.25">
      <c r="A197" s="17" t="s">
        <v>211</v>
      </c>
      <c r="B197" s="64" t="s">
        <v>210</v>
      </c>
      <c r="C197" s="12" t="s">
        <v>212</v>
      </c>
      <c r="D197" s="64"/>
      <c r="E197" s="24">
        <f t="shared" si="43"/>
        <v>1288.4639999999999</v>
      </c>
      <c r="F197" s="24">
        <f t="shared" si="43"/>
        <v>0</v>
      </c>
      <c r="G197" s="24">
        <f t="shared" si="43"/>
        <v>0</v>
      </c>
    </row>
    <row r="198" spans="1:7" ht="25.5" customHeight="1" x14ac:dyDescent="0.25">
      <c r="A198" s="18" t="s">
        <v>213</v>
      </c>
      <c r="B198" s="64" t="s">
        <v>210</v>
      </c>
      <c r="C198" s="12" t="s">
        <v>212</v>
      </c>
      <c r="D198" s="64" t="s">
        <v>214</v>
      </c>
      <c r="E198" s="24">
        <f>[1]Лист1!$H$280</f>
        <v>1288.4639999999999</v>
      </c>
      <c r="F198" s="24">
        <v>0</v>
      </c>
      <c r="G198" s="24">
        <v>0</v>
      </c>
    </row>
    <row r="199" spans="1:7" ht="28.15" customHeight="1" x14ac:dyDescent="0.25">
      <c r="A199" s="28" t="s">
        <v>215</v>
      </c>
      <c r="B199" s="65" t="s">
        <v>216</v>
      </c>
      <c r="C199" s="15"/>
      <c r="D199" s="15"/>
      <c r="E199" s="16">
        <f t="shared" ref="E199:G200" si="44">E200</f>
        <v>3000</v>
      </c>
      <c r="F199" s="16">
        <f t="shared" si="44"/>
        <v>0</v>
      </c>
      <c r="G199" s="16">
        <f t="shared" si="44"/>
        <v>0</v>
      </c>
    </row>
    <row r="200" spans="1:7" ht="19.5" customHeight="1" x14ac:dyDescent="0.25">
      <c r="A200" s="17" t="s">
        <v>50</v>
      </c>
      <c r="B200" s="12" t="s">
        <v>216</v>
      </c>
      <c r="C200" s="12" t="s">
        <v>51</v>
      </c>
      <c r="D200" s="12"/>
      <c r="E200" s="24">
        <f t="shared" si="44"/>
        <v>3000</v>
      </c>
      <c r="F200" s="24">
        <f t="shared" si="44"/>
        <v>0</v>
      </c>
      <c r="G200" s="24">
        <f t="shared" si="44"/>
        <v>0</v>
      </c>
    </row>
    <row r="201" spans="1:7" ht="26.25" customHeight="1" x14ac:dyDescent="0.25">
      <c r="A201" s="18" t="s">
        <v>101</v>
      </c>
      <c r="B201" s="12" t="s">
        <v>216</v>
      </c>
      <c r="C201" s="12" t="s">
        <v>51</v>
      </c>
      <c r="D201" s="12" t="s">
        <v>102</v>
      </c>
      <c r="E201" s="24">
        <f>[1]Лист1!$H$170</f>
        <v>3000</v>
      </c>
      <c r="F201" s="24">
        <v>0</v>
      </c>
      <c r="G201" s="24">
        <v>0</v>
      </c>
    </row>
    <row r="202" spans="1:7" ht="63" customHeight="1" x14ac:dyDescent="0.25">
      <c r="A202" s="14" t="s">
        <v>217</v>
      </c>
      <c r="B202" s="15" t="s">
        <v>218</v>
      </c>
      <c r="C202" s="15"/>
      <c r="D202" s="15"/>
      <c r="E202" s="16">
        <f t="shared" ref="E202:G203" si="45">E203</f>
        <v>200</v>
      </c>
      <c r="F202" s="16">
        <f t="shared" si="45"/>
        <v>200</v>
      </c>
      <c r="G202" s="16">
        <f t="shared" si="45"/>
        <v>200</v>
      </c>
    </row>
    <row r="203" spans="1:7" ht="27" customHeight="1" x14ac:dyDescent="0.25">
      <c r="A203" s="17" t="s">
        <v>50</v>
      </c>
      <c r="B203" s="12" t="s">
        <v>218</v>
      </c>
      <c r="C203" s="12" t="s">
        <v>51</v>
      </c>
      <c r="D203" s="12"/>
      <c r="E203" s="24">
        <f t="shared" si="45"/>
        <v>200</v>
      </c>
      <c r="F203" s="24">
        <f t="shared" si="45"/>
        <v>200</v>
      </c>
      <c r="G203" s="24">
        <f t="shared" si="45"/>
        <v>200</v>
      </c>
    </row>
    <row r="204" spans="1:7" ht="27" customHeight="1" x14ac:dyDescent="0.25">
      <c r="A204" s="18" t="s">
        <v>219</v>
      </c>
      <c r="B204" s="12" t="s">
        <v>218</v>
      </c>
      <c r="C204" s="12" t="s">
        <v>51</v>
      </c>
      <c r="D204" s="12" t="s">
        <v>220</v>
      </c>
      <c r="E204" s="24">
        <f>[1]Лист1!$H$47</f>
        <v>200</v>
      </c>
      <c r="F204" s="24">
        <f>[1]Лист1!$I$47</f>
        <v>200</v>
      </c>
      <c r="G204" s="24">
        <f>[1]Лист1!$J$47</f>
        <v>200</v>
      </c>
    </row>
    <row r="205" spans="1:7" ht="24.75" customHeight="1" x14ac:dyDescent="0.25">
      <c r="A205" s="28" t="s">
        <v>221</v>
      </c>
      <c r="B205" s="15" t="s">
        <v>222</v>
      </c>
      <c r="C205" s="15"/>
      <c r="D205" s="15"/>
      <c r="E205" s="16">
        <f t="shared" ref="E205:G206" si="46">E206</f>
        <v>41</v>
      </c>
      <c r="F205" s="16">
        <f t="shared" si="46"/>
        <v>41</v>
      </c>
      <c r="G205" s="16">
        <f t="shared" si="46"/>
        <v>41</v>
      </c>
    </row>
    <row r="206" spans="1:7" ht="33" customHeight="1" x14ac:dyDescent="0.25">
      <c r="A206" s="17" t="s">
        <v>33</v>
      </c>
      <c r="B206" s="12" t="s">
        <v>222</v>
      </c>
      <c r="C206" s="12" t="s">
        <v>34</v>
      </c>
      <c r="D206" s="12"/>
      <c r="E206" s="24">
        <f t="shared" si="46"/>
        <v>41</v>
      </c>
      <c r="F206" s="24">
        <f t="shared" si="46"/>
        <v>41</v>
      </c>
      <c r="G206" s="24">
        <f t="shared" si="46"/>
        <v>41</v>
      </c>
    </row>
    <row r="207" spans="1:7" ht="27" customHeight="1" x14ac:dyDescent="0.25">
      <c r="A207" s="18" t="s">
        <v>223</v>
      </c>
      <c r="B207" s="12" t="s">
        <v>222</v>
      </c>
      <c r="C207" s="12" t="s">
        <v>34</v>
      </c>
      <c r="D207" s="12" t="s">
        <v>224</v>
      </c>
      <c r="E207" s="24">
        <f>[1]Лист1!$H$52</f>
        <v>41</v>
      </c>
      <c r="F207" s="24">
        <f>[1]Лист1!$I$52</f>
        <v>41</v>
      </c>
      <c r="G207" s="24">
        <f>[1]Лист1!$J$52</f>
        <v>41</v>
      </c>
    </row>
    <row r="208" spans="1:7" ht="32.450000000000003" customHeight="1" x14ac:dyDescent="0.25">
      <c r="A208" s="28" t="s">
        <v>225</v>
      </c>
      <c r="B208" s="15" t="s">
        <v>226</v>
      </c>
      <c r="C208" s="15"/>
      <c r="D208" s="15"/>
      <c r="E208" s="16">
        <f t="shared" ref="E208:G209" si="47">E209</f>
        <v>160</v>
      </c>
      <c r="F208" s="16">
        <f t="shared" si="47"/>
        <v>0</v>
      </c>
      <c r="G208" s="16">
        <f t="shared" si="47"/>
        <v>0</v>
      </c>
    </row>
    <row r="209" spans="1:7" ht="35.25" customHeight="1" x14ac:dyDescent="0.25">
      <c r="A209" s="17" t="s">
        <v>33</v>
      </c>
      <c r="B209" s="12" t="s">
        <v>226</v>
      </c>
      <c r="C209" s="12" t="s">
        <v>34</v>
      </c>
      <c r="D209" s="12"/>
      <c r="E209" s="24">
        <f t="shared" si="47"/>
        <v>160</v>
      </c>
      <c r="F209" s="24">
        <f t="shared" si="47"/>
        <v>0</v>
      </c>
      <c r="G209" s="24">
        <f t="shared" si="47"/>
        <v>0</v>
      </c>
    </row>
    <row r="210" spans="1:7" ht="27" customHeight="1" x14ac:dyDescent="0.25">
      <c r="A210" s="18" t="s">
        <v>223</v>
      </c>
      <c r="B210" s="12" t="s">
        <v>226</v>
      </c>
      <c r="C210" s="12" t="s">
        <v>34</v>
      </c>
      <c r="D210" s="12" t="s">
        <v>224</v>
      </c>
      <c r="E210" s="24">
        <f>[1]Лист1!$H$54</f>
        <v>160</v>
      </c>
      <c r="F210" s="24">
        <f>[1]Лист1!$I$54</f>
        <v>0</v>
      </c>
      <c r="G210" s="24">
        <f>[1]Лист1!$J$54</f>
        <v>0</v>
      </c>
    </row>
    <row r="211" spans="1:7" ht="39" customHeight="1" x14ac:dyDescent="0.25">
      <c r="A211" s="28" t="s">
        <v>227</v>
      </c>
      <c r="B211" s="15" t="s">
        <v>228</v>
      </c>
      <c r="C211" s="15"/>
      <c r="D211" s="15"/>
      <c r="E211" s="16">
        <f t="shared" ref="E211:G212" si="48">E212</f>
        <v>205</v>
      </c>
      <c r="F211" s="16">
        <f t="shared" si="48"/>
        <v>205</v>
      </c>
      <c r="G211" s="16">
        <f t="shared" si="48"/>
        <v>205</v>
      </c>
    </row>
    <row r="212" spans="1:7" ht="32.25" customHeight="1" x14ac:dyDescent="0.25">
      <c r="A212" s="17" t="s">
        <v>33</v>
      </c>
      <c r="B212" s="12" t="s">
        <v>228</v>
      </c>
      <c r="C212" s="12" t="s">
        <v>34</v>
      </c>
      <c r="D212" s="12"/>
      <c r="E212" s="24">
        <f t="shared" si="48"/>
        <v>205</v>
      </c>
      <c r="F212" s="24">
        <f t="shared" si="48"/>
        <v>205</v>
      </c>
      <c r="G212" s="24">
        <f t="shared" si="48"/>
        <v>205</v>
      </c>
    </row>
    <row r="213" spans="1:7" ht="27" customHeight="1" x14ac:dyDescent="0.25">
      <c r="A213" s="18" t="s">
        <v>223</v>
      </c>
      <c r="B213" s="12" t="s">
        <v>228</v>
      </c>
      <c r="C213" s="12" t="s">
        <v>34</v>
      </c>
      <c r="D213" s="12" t="s">
        <v>224</v>
      </c>
      <c r="E213" s="24">
        <f>[1]Лист1!$H$56</f>
        <v>205</v>
      </c>
      <c r="F213" s="24">
        <f>[1]Лист1!$I$56</f>
        <v>205</v>
      </c>
      <c r="G213" s="24">
        <f>[1]Лист1!$J$56</f>
        <v>205</v>
      </c>
    </row>
    <row r="214" spans="1:7" ht="45.75" x14ac:dyDescent="0.25">
      <c r="A214" s="28" t="s">
        <v>229</v>
      </c>
      <c r="B214" s="15" t="s">
        <v>230</v>
      </c>
      <c r="C214" s="15"/>
      <c r="D214" s="15"/>
      <c r="E214" s="16">
        <f t="shared" ref="E214:G215" si="49">E215</f>
        <v>0</v>
      </c>
      <c r="F214" s="16">
        <f t="shared" si="49"/>
        <v>0</v>
      </c>
      <c r="G214" s="16">
        <f t="shared" si="49"/>
        <v>0</v>
      </c>
    </row>
    <row r="215" spans="1:7" ht="30.75" x14ac:dyDescent="0.25">
      <c r="A215" s="17" t="s">
        <v>33</v>
      </c>
      <c r="B215" s="12" t="s">
        <v>230</v>
      </c>
      <c r="C215" s="12" t="s">
        <v>34</v>
      </c>
      <c r="D215" s="12"/>
      <c r="E215" s="24">
        <f t="shared" si="49"/>
        <v>0</v>
      </c>
      <c r="F215" s="24">
        <f t="shared" si="49"/>
        <v>0</v>
      </c>
      <c r="G215" s="24">
        <f t="shared" si="49"/>
        <v>0</v>
      </c>
    </row>
    <row r="216" spans="1:7" ht="22.5" customHeight="1" x14ac:dyDescent="0.25">
      <c r="A216" s="18" t="s">
        <v>223</v>
      </c>
      <c r="B216" s="12" t="s">
        <v>230</v>
      </c>
      <c r="C216" s="12" t="s">
        <v>34</v>
      </c>
      <c r="D216" s="12" t="s">
        <v>224</v>
      </c>
      <c r="E216" s="24">
        <f>[2]Прил3Ведомственная!H670</f>
        <v>0</v>
      </c>
      <c r="F216" s="24">
        <f>[2]Прил3Ведомственная!I670</f>
        <v>0</v>
      </c>
      <c r="G216" s="24">
        <f>[2]Прил3Ведомственная!J670</f>
        <v>0</v>
      </c>
    </row>
    <row r="217" spans="1:7" ht="22.5" customHeight="1" x14ac:dyDescent="0.25">
      <c r="A217" s="28" t="s">
        <v>231</v>
      </c>
      <c r="B217" s="15" t="s">
        <v>232</v>
      </c>
      <c r="C217" s="15"/>
      <c r="D217" s="15"/>
      <c r="E217" s="16">
        <f t="shared" ref="E217:G218" si="50">E218</f>
        <v>800</v>
      </c>
      <c r="F217" s="16">
        <f t="shared" si="50"/>
        <v>0</v>
      </c>
      <c r="G217" s="16">
        <f t="shared" si="50"/>
        <v>0</v>
      </c>
    </row>
    <row r="218" spans="1:7" ht="37.5" customHeight="1" x14ac:dyDescent="0.25">
      <c r="A218" s="17" t="s">
        <v>33</v>
      </c>
      <c r="B218" s="12" t="s">
        <v>232</v>
      </c>
      <c r="C218" s="12" t="s">
        <v>34</v>
      </c>
      <c r="D218" s="12"/>
      <c r="E218" s="2">
        <f t="shared" si="50"/>
        <v>800</v>
      </c>
      <c r="F218" s="2">
        <f t="shared" si="50"/>
        <v>0</v>
      </c>
      <c r="G218" s="2">
        <f t="shared" si="50"/>
        <v>0</v>
      </c>
    </row>
    <row r="219" spans="1:7" ht="33.75" customHeight="1" x14ac:dyDescent="0.25">
      <c r="A219" s="18" t="s">
        <v>24</v>
      </c>
      <c r="B219" s="12" t="s">
        <v>232</v>
      </c>
      <c r="C219" s="12" t="s">
        <v>34</v>
      </c>
      <c r="D219" s="12" t="s">
        <v>25</v>
      </c>
      <c r="E219" s="2">
        <f>[1]Лист1!$H$153</f>
        <v>800</v>
      </c>
      <c r="F219" s="2">
        <f>[1]Лист1!$I$153</f>
        <v>0</v>
      </c>
      <c r="G219" s="2">
        <f>[1]Лист1!$J$153</f>
        <v>0</v>
      </c>
    </row>
    <row r="220" spans="1:7" ht="22.5" customHeight="1" x14ac:dyDescent="0.25">
      <c r="A220" s="28" t="s">
        <v>233</v>
      </c>
      <c r="B220" s="15" t="s">
        <v>234</v>
      </c>
      <c r="C220" s="15"/>
      <c r="D220" s="15"/>
      <c r="E220" s="16">
        <f t="shared" ref="E220:G221" si="51">E221</f>
        <v>80</v>
      </c>
      <c r="F220" s="16">
        <f t="shared" si="51"/>
        <v>0</v>
      </c>
      <c r="G220" s="16">
        <f t="shared" si="51"/>
        <v>0</v>
      </c>
    </row>
    <row r="221" spans="1:7" ht="30.75" customHeight="1" x14ac:dyDescent="0.25">
      <c r="A221" s="17" t="s">
        <v>33</v>
      </c>
      <c r="B221" s="12" t="s">
        <v>234</v>
      </c>
      <c r="C221" s="12" t="s">
        <v>34</v>
      </c>
      <c r="D221" s="12"/>
      <c r="E221" s="2">
        <f t="shared" si="51"/>
        <v>80</v>
      </c>
      <c r="F221" s="2">
        <f t="shared" si="51"/>
        <v>0</v>
      </c>
      <c r="G221" s="2">
        <f t="shared" si="51"/>
        <v>0</v>
      </c>
    </row>
    <row r="222" spans="1:7" ht="22.5" customHeight="1" x14ac:dyDescent="0.25">
      <c r="A222" s="18" t="s">
        <v>24</v>
      </c>
      <c r="B222" s="12" t="s">
        <v>234</v>
      </c>
      <c r="C222" s="12" t="s">
        <v>34</v>
      </c>
      <c r="D222" s="12" t="s">
        <v>25</v>
      </c>
      <c r="E222" s="2">
        <f>[1]Лист1!$H$155</f>
        <v>80</v>
      </c>
      <c r="F222" s="2">
        <f>[1]Лист1!$I$155</f>
        <v>0</v>
      </c>
      <c r="G222" s="2">
        <f>[1]Лист1!$J$155</f>
        <v>0</v>
      </c>
    </row>
    <row r="223" spans="1:7" ht="39" customHeight="1" x14ac:dyDescent="0.25">
      <c r="A223" s="28" t="s">
        <v>235</v>
      </c>
      <c r="B223" s="15" t="s">
        <v>236</v>
      </c>
      <c r="C223" s="15"/>
      <c r="D223" s="15"/>
      <c r="E223" s="16">
        <f t="shared" ref="E223:G224" si="52">E224</f>
        <v>300</v>
      </c>
      <c r="F223" s="16">
        <f t="shared" si="52"/>
        <v>0</v>
      </c>
      <c r="G223" s="16">
        <f t="shared" si="52"/>
        <v>0</v>
      </c>
    </row>
    <row r="224" spans="1:7" ht="36.75" customHeight="1" x14ac:dyDescent="0.25">
      <c r="A224" s="17" t="s">
        <v>33</v>
      </c>
      <c r="B224" s="12" t="s">
        <v>236</v>
      </c>
      <c r="C224" s="12" t="s">
        <v>34</v>
      </c>
      <c r="D224" s="12"/>
      <c r="E224" s="24">
        <f t="shared" si="52"/>
        <v>300</v>
      </c>
      <c r="F224" s="24">
        <f t="shared" si="52"/>
        <v>0</v>
      </c>
      <c r="G224" s="24">
        <f t="shared" si="52"/>
        <v>0</v>
      </c>
    </row>
    <row r="225" spans="1:7" ht="37.5" customHeight="1" x14ac:dyDescent="0.25">
      <c r="A225" s="18" t="s">
        <v>223</v>
      </c>
      <c r="B225" s="12" t="s">
        <v>236</v>
      </c>
      <c r="C225" s="12" t="s">
        <v>34</v>
      </c>
      <c r="D225" s="12" t="s">
        <v>224</v>
      </c>
      <c r="E225" s="24">
        <f>[1]Лист1!$H$60</f>
        <v>300</v>
      </c>
      <c r="F225" s="24">
        <f>[1]Лист1!$I$60</f>
        <v>0</v>
      </c>
      <c r="G225" s="24">
        <f>[1]Лист1!$J$60</f>
        <v>0</v>
      </c>
    </row>
    <row r="226" spans="1:7" ht="37.5" customHeight="1" x14ac:dyDescent="0.25">
      <c r="A226" s="28" t="s">
        <v>237</v>
      </c>
      <c r="B226" s="15" t="s">
        <v>238</v>
      </c>
      <c r="C226" s="15"/>
      <c r="D226" s="15"/>
      <c r="E226" s="16">
        <f t="shared" ref="E226:G227" si="53">E227</f>
        <v>567</v>
      </c>
      <c r="F226" s="16">
        <f t="shared" si="53"/>
        <v>0</v>
      </c>
      <c r="G226" s="16">
        <f t="shared" si="53"/>
        <v>0</v>
      </c>
    </row>
    <row r="227" spans="1:7" ht="37.5" customHeight="1" x14ac:dyDescent="0.25">
      <c r="A227" s="17" t="s">
        <v>33</v>
      </c>
      <c r="B227" s="12" t="s">
        <v>238</v>
      </c>
      <c r="C227" s="12" t="s">
        <v>34</v>
      </c>
      <c r="D227" s="12"/>
      <c r="E227" s="2">
        <f t="shared" si="53"/>
        <v>567</v>
      </c>
      <c r="F227" s="2">
        <f t="shared" si="53"/>
        <v>0</v>
      </c>
      <c r="G227" s="2">
        <f t="shared" si="53"/>
        <v>0</v>
      </c>
    </row>
    <row r="228" spans="1:7" ht="37.5" customHeight="1" x14ac:dyDescent="0.25">
      <c r="A228" s="18" t="s">
        <v>24</v>
      </c>
      <c r="B228" s="12" t="s">
        <v>238</v>
      </c>
      <c r="C228" s="12" t="s">
        <v>34</v>
      </c>
      <c r="D228" s="12" t="s">
        <v>25</v>
      </c>
      <c r="E228" s="2">
        <f>[1]Лист1!$H$157</f>
        <v>567</v>
      </c>
      <c r="F228" s="2">
        <f>[1]Лист1!$I$157</f>
        <v>0</v>
      </c>
      <c r="G228" s="2">
        <f>[1]Лист1!$J$157</f>
        <v>0</v>
      </c>
    </row>
    <row r="229" spans="1:7" ht="23.25" customHeight="1" x14ac:dyDescent="0.25">
      <c r="A229" s="28" t="s">
        <v>239</v>
      </c>
      <c r="B229" s="65" t="s">
        <v>240</v>
      </c>
      <c r="C229" s="21"/>
      <c r="D229" s="15"/>
      <c r="E229" s="16">
        <f t="shared" ref="E229:G230" si="54">E230</f>
        <v>535</v>
      </c>
      <c r="F229" s="16">
        <f t="shared" si="54"/>
        <v>491.73881</v>
      </c>
      <c r="G229" s="16">
        <f t="shared" si="54"/>
        <v>535</v>
      </c>
    </row>
    <row r="230" spans="1:7" ht="31.5" customHeight="1" x14ac:dyDescent="0.25">
      <c r="A230" s="17" t="s">
        <v>33</v>
      </c>
      <c r="B230" s="12" t="s">
        <v>240</v>
      </c>
      <c r="C230" s="12" t="s">
        <v>34</v>
      </c>
      <c r="D230" s="12"/>
      <c r="E230" s="24">
        <f t="shared" si="54"/>
        <v>535</v>
      </c>
      <c r="F230" s="24">
        <f t="shared" si="54"/>
        <v>491.73881</v>
      </c>
      <c r="G230" s="24">
        <f t="shared" si="54"/>
        <v>535</v>
      </c>
    </row>
    <row r="231" spans="1:7" ht="30.75" customHeight="1" x14ac:dyDescent="0.25">
      <c r="A231" s="18" t="s">
        <v>72</v>
      </c>
      <c r="B231" s="12" t="s">
        <v>240</v>
      </c>
      <c r="C231" s="12" t="s">
        <v>34</v>
      </c>
      <c r="D231" s="12" t="s">
        <v>73</v>
      </c>
      <c r="E231" s="24">
        <f>[1]Лист1!$H$92</f>
        <v>535</v>
      </c>
      <c r="F231" s="24">
        <f>[1]Лист1!$I$92</f>
        <v>491.73881</v>
      </c>
      <c r="G231" s="24">
        <f>[1]Лист1!$J$92</f>
        <v>535</v>
      </c>
    </row>
    <row r="232" spans="1:7" ht="30.75" customHeight="1" x14ac:dyDescent="0.25">
      <c r="A232" s="28" t="s">
        <v>241</v>
      </c>
      <c r="B232" s="15" t="s">
        <v>242</v>
      </c>
      <c r="C232" s="15"/>
      <c r="D232" s="15"/>
      <c r="E232" s="16">
        <f t="shared" ref="E232:G233" si="55">E233</f>
        <v>3000</v>
      </c>
      <c r="F232" s="16">
        <f t="shared" si="55"/>
        <v>0</v>
      </c>
      <c r="G232" s="16">
        <f t="shared" si="55"/>
        <v>0</v>
      </c>
    </row>
    <row r="233" spans="1:7" ht="30.75" customHeight="1" x14ac:dyDescent="0.25">
      <c r="A233" s="17" t="s">
        <v>33</v>
      </c>
      <c r="B233" s="12" t="s">
        <v>242</v>
      </c>
      <c r="C233" s="12" t="s">
        <v>34</v>
      </c>
      <c r="D233" s="12"/>
      <c r="E233" s="24">
        <f t="shared" si="55"/>
        <v>3000</v>
      </c>
      <c r="F233" s="24">
        <f t="shared" si="55"/>
        <v>0</v>
      </c>
      <c r="G233" s="24">
        <f t="shared" si="55"/>
        <v>0</v>
      </c>
    </row>
    <row r="234" spans="1:7" ht="30.75" customHeight="1" x14ac:dyDescent="0.25">
      <c r="A234" s="18" t="s">
        <v>101</v>
      </c>
      <c r="B234" s="12" t="s">
        <v>242</v>
      </c>
      <c r="C234" s="12" t="s">
        <v>34</v>
      </c>
      <c r="D234" s="12" t="s">
        <v>102</v>
      </c>
      <c r="E234" s="2">
        <f>[2]Прил3Ведомственная!H182</f>
        <v>3000</v>
      </c>
      <c r="F234" s="2">
        <f>[2]Прил3Ведомственная!I182</f>
        <v>0</v>
      </c>
      <c r="G234" s="2">
        <f>[2]Прил3Ведомственная!J182</f>
        <v>0</v>
      </c>
    </row>
    <row r="235" spans="1:7" ht="27.75" customHeight="1" x14ac:dyDescent="0.25">
      <c r="A235" s="28" t="s">
        <v>243</v>
      </c>
      <c r="B235" s="15" t="s">
        <v>244</v>
      </c>
      <c r="C235" s="15"/>
      <c r="D235" s="15"/>
      <c r="E235" s="16">
        <f>E236+E238</f>
        <v>4027</v>
      </c>
      <c r="F235" s="16">
        <f>F236+F238</f>
        <v>2235.5093700000002</v>
      </c>
      <c r="G235" s="16">
        <f>G236+G238</f>
        <v>1033.55817</v>
      </c>
    </row>
    <row r="236" spans="1:7" ht="30.75" x14ac:dyDescent="0.25">
      <c r="A236" s="17" t="s">
        <v>33</v>
      </c>
      <c r="B236" s="12" t="s">
        <v>244</v>
      </c>
      <c r="C236" s="12" t="s">
        <v>34</v>
      </c>
      <c r="D236" s="12"/>
      <c r="E236" s="2">
        <f>E237</f>
        <v>4025</v>
      </c>
      <c r="F236" s="2">
        <f>F237</f>
        <v>2233.5093700000002</v>
      </c>
      <c r="G236" s="2">
        <f>G237</f>
        <v>1031.55817</v>
      </c>
    </row>
    <row r="237" spans="1:7" ht="30" customHeight="1" x14ac:dyDescent="0.25">
      <c r="A237" s="17" t="s">
        <v>127</v>
      </c>
      <c r="B237" s="12" t="s">
        <v>244</v>
      </c>
      <c r="C237" s="12" t="s">
        <v>34</v>
      </c>
      <c r="D237" s="12" t="s">
        <v>128</v>
      </c>
      <c r="E237" s="2">
        <f>[1]Лист1!$H$232</f>
        <v>4025</v>
      </c>
      <c r="F237" s="2">
        <f>[1]Лист1!$I$232</f>
        <v>2233.5093700000002</v>
      </c>
      <c r="G237" s="2">
        <f>[1]Лист1!$J$232</f>
        <v>1031.55817</v>
      </c>
    </row>
    <row r="238" spans="1:7" ht="30" customHeight="1" x14ac:dyDescent="0.25">
      <c r="A238" s="17" t="s">
        <v>50</v>
      </c>
      <c r="B238" s="12" t="s">
        <v>244</v>
      </c>
      <c r="C238" s="12" t="s">
        <v>51</v>
      </c>
      <c r="D238" s="12"/>
      <c r="E238" s="2">
        <f>E239</f>
        <v>2</v>
      </c>
      <c r="F238" s="2">
        <f>F239</f>
        <v>2</v>
      </c>
      <c r="G238" s="2">
        <f>G239</f>
        <v>2</v>
      </c>
    </row>
    <row r="239" spans="1:7" ht="30" customHeight="1" x14ac:dyDescent="0.25">
      <c r="A239" s="17" t="s">
        <v>127</v>
      </c>
      <c r="B239" s="12" t="s">
        <v>244</v>
      </c>
      <c r="C239" s="12" t="s">
        <v>51</v>
      </c>
      <c r="D239" s="12" t="s">
        <v>128</v>
      </c>
      <c r="E239" s="2">
        <v>2</v>
      </c>
      <c r="F239" s="2">
        <v>2</v>
      </c>
      <c r="G239" s="2">
        <v>2</v>
      </c>
    </row>
    <row r="240" spans="1:7" ht="27.75" customHeight="1" x14ac:dyDescent="0.25">
      <c r="A240" s="28" t="s">
        <v>245</v>
      </c>
      <c r="B240" s="15" t="s">
        <v>246</v>
      </c>
      <c r="C240" s="15"/>
      <c r="D240" s="15"/>
      <c r="E240" s="16">
        <f t="shared" ref="E240:G241" si="56">E241</f>
        <v>4559.6000000000004</v>
      </c>
      <c r="F240" s="16">
        <f t="shared" si="56"/>
        <v>2285.5093700000002</v>
      </c>
      <c r="G240" s="16">
        <f t="shared" si="56"/>
        <v>1083.55817</v>
      </c>
    </row>
    <row r="241" spans="1:7" ht="30.75" x14ac:dyDescent="0.25">
      <c r="A241" s="17" t="s">
        <v>33</v>
      </c>
      <c r="B241" s="12" t="s">
        <v>246</v>
      </c>
      <c r="C241" s="12" t="s">
        <v>34</v>
      </c>
      <c r="D241" s="12"/>
      <c r="E241" s="2">
        <f t="shared" si="56"/>
        <v>4559.6000000000004</v>
      </c>
      <c r="F241" s="2">
        <f t="shared" si="56"/>
        <v>2285.5093700000002</v>
      </c>
      <c r="G241" s="2">
        <f t="shared" si="56"/>
        <v>1083.55817</v>
      </c>
    </row>
    <row r="242" spans="1:7" ht="30" customHeight="1" x14ac:dyDescent="0.25">
      <c r="A242" s="17" t="s">
        <v>127</v>
      </c>
      <c r="B242" s="12" t="s">
        <v>246</v>
      </c>
      <c r="C242" s="12" t="s">
        <v>34</v>
      </c>
      <c r="D242" s="12" t="s">
        <v>128</v>
      </c>
      <c r="E242" s="2">
        <f>[2]Прил3Ведомственная!H241</f>
        <v>4559.6000000000004</v>
      </c>
      <c r="F242" s="2">
        <f>[2]Прил3Ведомственная!I241</f>
        <v>2285.5093700000002</v>
      </c>
      <c r="G242" s="2">
        <f>[2]Прил3Ведомственная!J241</f>
        <v>1083.55817</v>
      </c>
    </row>
    <row r="243" spans="1:7" ht="45.75" x14ac:dyDescent="0.25">
      <c r="A243" s="28" t="s">
        <v>247</v>
      </c>
      <c r="B243" s="15" t="s">
        <v>248</v>
      </c>
      <c r="C243" s="15"/>
      <c r="D243" s="15"/>
      <c r="E243" s="16">
        <f>E244</f>
        <v>162.6</v>
      </c>
      <c r="F243" s="16">
        <f t="shared" ref="F243:G243" si="57">F244</f>
        <v>50</v>
      </c>
      <c r="G243" s="16">
        <f t="shared" si="57"/>
        <v>50</v>
      </c>
    </row>
    <row r="244" spans="1:7" ht="30.75" x14ac:dyDescent="0.25">
      <c r="A244" s="17" t="s">
        <v>33</v>
      </c>
      <c r="B244" s="12" t="s">
        <v>248</v>
      </c>
      <c r="C244" s="12" t="s">
        <v>34</v>
      </c>
      <c r="D244" s="12"/>
      <c r="E244" s="2">
        <f>E245</f>
        <v>162.6</v>
      </c>
      <c r="F244" s="2">
        <f>F245</f>
        <v>50</v>
      </c>
      <c r="G244" s="2">
        <f>G245</f>
        <v>50</v>
      </c>
    </row>
    <row r="245" spans="1:7" ht="32.25" customHeight="1" x14ac:dyDescent="0.25">
      <c r="A245" s="17" t="s">
        <v>127</v>
      </c>
      <c r="B245" s="12" t="s">
        <v>248</v>
      </c>
      <c r="C245" s="12" t="s">
        <v>34</v>
      </c>
      <c r="D245" s="12" t="s">
        <v>128</v>
      </c>
      <c r="E245" s="2">
        <f>[1]Лист1!$H$237</f>
        <v>162.6</v>
      </c>
      <c r="F245" s="2">
        <f>[1]Лист1!$I$237</f>
        <v>50</v>
      </c>
      <c r="G245" s="2">
        <f>[1]Лист1!$J$237</f>
        <v>50</v>
      </c>
    </row>
    <row r="246" spans="1:7" ht="27.75" customHeight="1" x14ac:dyDescent="0.25">
      <c r="A246" s="28" t="s">
        <v>249</v>
      </c>
      <c r="B246" s="15" t="s">
        <v>250</v>
      </c>
      <c r="C246" s="15"/>
      <c r="D246" s="15"/>
      <c r="E246" s="16">
        <f>E247+E249</f>
        <v>320</v>
      </c>
      <c r="F246" s="16">
        <f>F247+F249</f>
        <v>0</v>
      </c>
      <c r="G246" s="16">
        <f>G247+G249</f>
        <v>0</v>
      </c>
    </row>
    <row r="247" spans="1:7" ht="32.25" customHeight="1" x14ac:dyDescent="0.25">
      <c r="A247" s="17" t="s">
        <v>33</v>
      </c>
      <c r="B247" s="12" t="s">
        <v>250</v>
      </c>
      <c r="C247" s="12" t="s">
        <v>34</v>
      </c>
      <c r="D247" s="12"/>
      <c r="E247" s="2">
        <f>E248</f>
        <v>200</v>
      </c>
      <c r="F247" s="2">
        <f>F248</f>
        <v>0</v>
      </c>
      <c r="G247" s="2">
        <f>G248</f>
        <v>0</v>
      </c>
    </row>
    <row r="248" spans="1:7" ht="32.25" customHeight="1" x14ac:dyDescent="0.25">
      <c r="A248" s="17" t="s">
        <v>127</v>
      </c>
      <c r="B248" s="12" t="s">
        <v>250</v>
      </c>
      <c r="C248" s="12" t="s">
        <v>34</v>
      </c>
      <c r="D248" s="12" t="s">
        <v>128</v>
      </c>
      <c r="E248" s="2">
        <f>[1]Лист1!$H$240</f>
        <v>200</v>
      </c>
      <c r="F248" s="2">
        <v>0</v>
      </c>
      <c r="G248" s="2">
        <v>0</v>
      </c>
    </row>
    <row r="249" spans="1:7" ht="32.25" customHeight="1" x14ac:dyDescent="0.25">
      <c r="A249" s="17" t="s">
        <v>22</v>
      </c>
      <c r="B249" s="12" t="s">
        <v>250</v>
      </c>
      <c r="C249" s="12" t="s">
        <v>23</v>
      </c>
      <c r="D249" s="12"/>
      <c r="E249" s="2">
        <f>E250</f>
        <v>120</v>
      </c>
      <c r="F249" s="2">
        <f>F250</f>
        <v>0</v>
      </c>
      <c r="G249" s="2">
        <f>G250</f>
        <v>0</v>
      </c>
    </row>
    <row r="250" spans="1:7" ht="32.25" customHeight="1" x14ac:dyDescent="0.25">
      <c r="A250" s="17" t="s">
        <v>127</v>
      </c>
      <c r="B250" s="12" t="s">
        <v>250</v>
      </c>
      <c r="C250" s="12" t="s">
        <v>23</v>
      </c>
      <c r="D250" s="12" t="s">
        <v>128</v>
      </c>
      <c r="E250" s="2">
        <f>[1]Лист1!$H$241</f>
        <v>120</v>
      </c>
      <c r="F250" s="2">
        <v>0</v>
      </c>
      <c r="G250" s="2">
        <v>0</v>
      </c>
    </row>
    <row r="251" spans="1:7" ht="32.25" customHeight="1" x14ac:dyDescent="0.25">
      <c r="A251" s="28" t="s">
        <v>251</v>
      </c>
      <c r="B251" s="65" t="s">
        <v>252</v>
      </c>
      <c r="C251" s="21"/>
      <c r="D251" s="15"/>
      <c r="E251" s="16">
        <f t="shared" ref="E251:G252" si="58">E252</f>
        <v>1050</v>
      </c>
      <c r="F251" s="16">
        <f t="shared" si="58"/>
        <v>0</v>
      </c>
      <c r="G251" s="16">
        <f t="shared" si="58"/>
        <v>0</v>
      </c>
    </row>
    <row r="252" spans="1:7" ht="32.25" customHeight="1" x14ac:dyDescent="0.25">
      <c r="A252" s="17" t="s">
        <v>33</v>
      </c>
      <c r="B252" s="12" t="s">
        <v>252</v>
      </c>
      <c r="C252" s="12" t="s">
        <v>34</v>
      </c>
      <c r="D252" s="12"/>
      <c r="E252" s="24">
        <f t="shared" si="58"/>
        <v>1050</v>
      </c>
      <c r="F252" s="24">
        <f t="shared" si="58"/>
        <v>0</v>
      </c>
      <c r="G252" s="24">
        <f t="shared" si="58"/>
        <v>0</v>
      </c>
    </row>
    <row r="253" spans="1:7" ht="32.25" customHeight="1" x14ac:dyDescent="0.25">
      <c r="A253" s="18" t="s">
        <v>101</v>
      </c>
      <c r="B253" s="12" t="s">
        <v>252</v>
      </c>
      <c r="C253" s="12" t="s">
        <v>34</v>
      </c>
      <c r="D253" s="12" t="s">
        <v>102</v>
      </c>
      <c r="E253" s="24">
        <f>[1]Лист1!$H$174</f>
        <v>1050</v>
      </c>
      <c r="F253" s="24">
        <v>0</v>
      </c>
      <c r="G253" s="24">
        <v>0</v>
      </c>
    </row>
    <row r="254" spans="1:7" ht="32.25" customHeight="1" x14ac:dyDescent="0.25">
      <c r="A254" s="28" t="s">
        <v>253</v>
      </c>
      <c r="B254" s="15" t="s">
        <v>254</v>
      </c>
      <c r="C254" s="15"/>
      <c r="D254" s="15"/>
      <c r="E254" s="16">
        <f t="shared" ref="E254:G255" si="59">E255</f>
        <v>50</v>
      </c>
      <c r="F254" s="16">
        <f t="shared" si="59"/>
        <v>50</v>
      </c>
      <c r="G254" s="16">
        <f t="shared" si="59"/>
        <v>50</v>
      </c>
    </row>
    <row r="255" spans="1:7" ht="32.25" customHeight="1" x14ac:dyDescent="0.25">
      <c r="A255" s="18" t="s">
        <v>33</v>
      </c>
      <c r="B255" s="21" t="s">
        <v>254</v>
      </c>
      <c r="C255" s="21" t="s">
        <v>34</v>
      </c>
      <c r="D255" s="21"/>
      <c r="E255" s="2">
        <f t="shared" si="59"/>
        <v>50</v>
      </c>
      <c r="F255" s="2">
        <f t="shared" si="59"/>
        <v>50</v>
      </c>
      <c r="G255" s="2">
        <f t="shared" si="59"/>
        <v>50</v>
      </c>
    </row>
    <row r="256" spans="1:7" ht="32.25" customHeight="1" x14ac:dyDescent="0.25">
      <c r="A256" s="18" t="s">
        <v>201</v>
      </c>
      <c r="B256" s="21" t="s">
        <v>254</v>
      </c>
      <c r="C256" s="21" t="s">
        <v>34</v>
      </c>
      <c r="D256" s="21" t="s">
        <v>120</v>
      </c>
      <c r="E256" s="2">
        <f>[1]Лист1!$H$196</f>
        <v>50</v>
      </c>
      <c r="F256" s="2">
        <f>[1]Лист1!$I$196</f>
        <v>50</v>
      </c>
      <c r="G256" s="2">
        <f>[1]Лист1!$J$196</f>
        <v>50</v>
      </c>
    </row>
    <row r="257" spans="1:7" ht="32.25" customHeight="1" x14ac:dyDescent="0.25">
      <c r="A257" s="28" t="s">
        <v>255</v>
      </c>
      <c r="B257" s="15" t="s">
        <v>256</v>
      </c>
      <c r="C257" s="15"/>
      <c r="D257" s="15"/>
      <c r="E257" s="16">
        <f t="shared" ref="E257:G258" si="60">E258</f>
        <v>50</v>
      </c>
      <c r="F257" s="16">
        <f t="shared" si="60"/>
        <v>0</v>
      </c>
      <c r="G257" s="16">
        <f t="shared" si="60"/>
        <v>0</v>
      </c>
    </row>
    <row r="258" spans="1:7" ht="32.25" customHeight="1" x14ac:dyDescent="0.25">
      <c r="A258" s="18" t="s">
        <v>33</v>
      </c>
      <c r="B258" s="21" t="s">
        <v>256</v>
      </c>
      <c r="C258" s="21" t="s">
        <v>34</v>
      </c>
      <c r="D258" s="21"/>
      <c r="E258" s="2">
        <f t="shared" si="60"/>
        <v>50</v>
      </c>
      <c r="F258" s="2">
        <f t="shared" si="60"/>
        <v>0</v>
      </c>
      <c r="G258" s="2">
        <f t="shared" si="60"/>
        <v>0</v>
      </c>
    </row>
    <row r="259" spans="1:7" ht="32.25" customHeight="1" x14ac:dyDescent="0.25">
      <c r="A259" s="18" t="s">
        <v>127</v>
      </c>
      <c r="B259" s="21" t="s">
        <v>256</v>
      </c>
      <c r="C259" s="21" t="s">
        <v>34</v>
      </c>
      <c r="D259" s="21" t="s">
        <v>128</v>
      </c>
      <c r="E259" s="2">
        <f>[1]Лист1!$H$243</f>
        <v>50</v>
      </c>
      <c r="F259" s="2">
        <v>0</v>
      </c>
      <c r="G259" s="2">
        <v>0</v>
      </c>
    </row>
    <row r="260" spans="1:7" ht="32.25" customHeight="1" x14ac:dyDescent="0.25">
      <c r="A260" s="28" t="s">
        <v>257</v>
      </c>
      <c r="B260" s="15" t="s">
        <v>258</v>
      </c>
      <c r="C260" s="15"/>
      <c r="D260" s="15"/>
      <c r="E260" s="16">
        <f t="shared" ref="E260:G261" si="61">E261</f>
        <v>380.3</v>
      </c>
      <c r="F260" s="16">
        <f t="shared" si="61"/>
        <v>414.8</v>
      </c>
      <c r="G260" s="16">
        <f t="shared" si="61"/>
        <v>0</v>
      </c>
    </row>
    <row r="261" spans="1:7" ht="53.25" customHeight="1" x14ac:dyDescent="0.25">
      <c r="A261" s="18" t="s">
        <v>46</v>
      </c>
      <c r="B261" s="21" t="s">
        <v>258</v>
      </c>
      <c r="C261" s="12" t="s">
        <v>47</v>
      </c>
      <c r="D261" s="21"/>
      <c r="E261" s="24">
        <f t="shared" si="61"/>
        <v>380.3</v>
      </c>
      <c r="F261" s="24">
        <f t="shared" si="61"/>
        <v>414.8</v>
      </c>
      <c r="G261" s="24">
        <f t="shared" si="61"/>
        <v>0</v>
      </c>
    </row>
    <row r="262" spans="1:7" ht="32.25" customHeight="1" x14ac:dyDescent="0.25">
      <c r="A262" s="18" t="s">
        <v>259</v>
      </c>
      <c r="B262" s="21" t="s">
        <v>258</v>
      </c>
      <c r="C262" s="12" t="s">
        <v>47</v>
      </c>
      <c r="D262" s="21" t="s">
        <v>260</v>
      </c>
      <c r="E262" s="24">
        <f>[1]Лист1!$H$74</f>
        <v>380.3</v>
      </c>
      <c r="F262" s="24">
        <f>[1]Лист1!$I$74</f>
        <v>414.8</v>
      </c>
      <c r="G262" s="24">
        <v>0</v>
      </c>
    </row>
    <row r="263" spans="1:7" ht="32.25" customHeight="1" x14ac:dyDescent="0.25">
      <c r="A263" s="28" t="s">
        <v>263</v>
      </c>
      <c r="B263" s="15" t="s">
        <v>264</v>
      </c>
      <c r="C263" s="15"/>
      <c r="D263" s="15"/>
      <c r="E263" s="16">
        <f t="shared" ref="E263:G264" si="62">E264</f>
        <v>689.04074000000003</v>
      </c>
      <c r="F263" s="16">
        <f t="shared" si="62"/>
        <v>689.04074000000003</v>
      </c>
      <c r="G263" s="16">
        <f t="shared" si="62"/>
        <v>689.04074000000003</v>
      </c>
    </row>
    <row r="264" spans="1:7" ht="32.25" customHeight="1" x14ac:dyDescent="0.25">
      <c r="A264" s="17" t="s">
        <v>33</v>
      </c>
      <c r="B264" s="12" t="s">
        <v>264</v>
      </c>
      <c r="C264" s="12" t="s">
        <v>34</v>
      </c>
      <c r="D264" s="12"/>
      <c r="E264" s="24">
        <f t="shared" si="62"/>
        <v>689.04074000000003</v>
      </c>
      <c r="F264" s="24">
        <f t="shared" si="62"/>
        <v>689.04074000000003</v>
      </c>
      <c r="G264" s="24">
        <f t="shared" si="62"/>
        <v>689.04074000000003</v>
      </c>
    </row>
    <row r="265" spans="1:7" ht="32.25" customHeight="1" x14ac:dyDescent="0.25">
      <c r="A265" s="17" t="s">
        <v>35</v>
      </c>
      <c r="B265" s="12" t="s">
        <v>264</v>
      </c>
      <c r="C265" s="12" t="s">
        <v>34</v>
      </c>
      <c r="D265" s="12" t="s">
        <v>36</v>
      </c>
      <c r="E265" s="24">
        <f>[1]Лист1!$H$143</f>
        <v>689.04074000000003</v>
      </c>
      <c r="F265" s="24">
        <f>[1]Лист1!$I$143</f>
        <v>689.04074000000003</v>
      </c>
      <c r="G265" s="24">
        <f>[1]Лист1!$J$143</f>
        <v>689.04074000000003</v>
      </c>
    </row>
    <row r="266" spans="1:7" ht="83.25" customHeight="1" x14ac:dyDescent="0.25">
      <c r="A266" s="28" t="s">
        <v>265</v>
      </c>
      <c r="B266" s="15" t="s">
        <v>266</v>
      </c>
      <c r="C266" s="15"/>
      <c r="D266" s="15"/>
      <c r="E266" s="16">
        <f t="shared" ref="E266:G267" si="63">E267</f>
        <v>0</v>
      </c>
      <c r="F266" s="16">
        <f t="shared" si="63"/>
        <v>0</v>
      </c>
      <c r="G266" s="16">
        <f t="shared" si="63"/>
        <v>0</v>
      </c>
    </row>
    <row r="267" spans="1:7" ht="32.25" customHeight="1" x14ac:dyDescent="0.25">
      <c r="A267" s="17" t="s">
        <v>33</v>
      </c>
      <c r="B267" s="12" t="s">
        <v>266</v>
      </c>
      <c r="C267" s="12" t="s">
        <v>34</v>
      </c>
      <c r="D267" s="12"/>
      <c r="E267" s="2">
        <f t="shared" si="63"/>
        <v>0</v>
      </c>
      <c r="F267" s="2">
        <f t="shared" si="63"/>
        <v>0</v>
      </c>
      <c r="G267" s="2">
        <f t="shared" si="63"/>
        <v>0</v>
      </c>
    </row>
    <row r="268" spans="1:7" ht="32.25" customHeight="1" x14ac:dyDescent="0.25">
      <c r="A268" s="17" t="s">
        <v>127</v>
      </c>
      <c r="B268" s="12" t="s">
        <v>266</v>
      </c>
      <c r="C268" s="12" t="s">
        <v>34</v>
      </c>
      <c r="D268" s="12" t="s">
        <v>128</v>
      </c>
      <c r="E268" s="2">
        <v>0</v>
      </c>
      <c r="F268" s="2">
        <v>0</v>
      </c>
      <c r="G268" s="2">
        <v>0</v>
      </c>
    </row>
    <row r="269" spans="1:7" ht="39.6" customHeight="1" x14ac:dyDescent="0.25">
      <c r="A269" s="28" t="s">
        <v>267</v>
      </c>
      <c r="B269" s="15" t="s">
        <v>268</v>
      </c>
      <c r="C269" s="15"/>
      <c r="D269" s="15"/>
      <c r="E269" s="16">
        <f t="shared" ref="E269:G270" si="64">E270</f>
        <v>308.7</v>
      </c>
      <c r="F269" s="16">
        <f t="shared" si="64"/>
        <v>0</v>
      </c>
      <c r="G269" s="16">
        <f t="shared" si="64"/>
        <v>0</v>
      </c>
    </row>
    <row r="270" spans="1:7" ht="22.5" customHeight="1" x14ac:dyDescent="0.25">
      <c r="A270" s="18" t="s">
        <v>83</v>
      </c>
      <c r="B270" s="12" t="s">
        <v>268</v>
      </c>
      <c r="C270" s="21" t="s">
        <v>84</v>
      </c>
      <c r="D270" s="12"/>
      <c r="E270" s="24">
        <f t="shared" si="64"/>
        <v>308.7</v>
      </c>
      <c r="F270" s="24">
        <f t="shared" si="64"/>
        <v>0</v>
      </c>
      <c r="G270" s="24">
        <f t="shared" si="64"/>
        <v>0</v>
      </c>
    </row>
    <row r="271" spans="1:7" ht="39" customHeight="1" x14ac:dyDescent="0.25">
      <c r="A271" s="17" t="s">
        <v>269</v>
      </c>
      <c r="B271" s="12" t="s">
        <v>268</v>
      </c>
      <c r="C271" s="21" t="s">
        <v>84</v>
      </c>
      <c r="D271" s="12" t="s">
        <v>270</v>
      </c>
      <c r="E271" s="24">
        <f>[1]Лист1!$H$42</f>
        <v>308.7</v>
      </c>
      <c r="F271" s="24">
        <v>0</v>
      </c>
      <c r="G271" s="24">
        <v>0</v>
      </c>
    </row>
    <row r="272" spans="1:7" ht="41.25" customHeight="1" x14ac:dyDescent="0.25">
      <c r="A272" s="28" t="s">
        <v>271</v>
      </c>
      <c r="B272" s="15" t="s">
        <v>272</v>
      </c>
      <c r="C272" s="15"/>
      <c r="D272" s="15"/>
      <c r="E272" s="16">
        <f t="shared" ref="E272:G273" si="65">E273</f>
        <v>142.1</v>
      </c>
      <c r="F272" s="16">
        <f t="shared" si="65"/>
        <v>0</v>
      </c>
      <c r="G272" s="16">
        <f t="shared" si="65"/>
        <v>0</v>
      </c>
    </row>
    <row r="273" spans="1:7" ht="22.5" customHeight="1" x14ac:dyDescent="0.25">
      <c r="A273" s="18" t="s">
        <v>83</v>
      </c>
      <c r="B273" s="12" t="s">
        <v>272</v>
      </c>
      <c r="C273" s="21" t="s">
        <v>84</v>
      </c>
      <c r="D273" s="12"/>
      <c r="E273" s="24">
        <f t="shared" si="65"/>
        <v>142.1</v>
      </c>
      <c r="F273" s="24">
        <f t="shared" si="65"/>
        <v>0</v>
      </c>
      <c r="G273" s="24">
        <f t="shared" si="65"/>
        <v>0</v>
      </c>
    </row>
    <row r="274" spans="1:7" ht="28.9" customHeight="1" x14ac:dyDescent="0.25">
      <c r="A274" s="18" t="s">
        <v>223</v>
      </c>
      <c r="B274" s="12" t="s">
        <v>272</v>
      </c>
      <c r="C274" s="21" t="s">
        <v>84</v>
      </c>
      <c r="D274" s="12" t="s">
        <v>224</v>
      </c>
      <c r="E274" s="24">
        <f>[1]Лист1!$H$64</f>
        <v>142.1</v>
      </c>
      <c r="F274" s="24">
        <v>0</v>
      </c>
      <c r="G274" s="24">
        <v>0</v>
      </c>
    </row>
    <row r="275" spans="1:7" ht="40.5" customHeight="1" x14ac:dyDescent="0.25">
      <c r="A275" s="28" t="s">
        <v>273</v>
      </c>
      <c r="B275" s="15" t="s">
        <v>274</v>
      </c>
      <c r="C275" s="15"/>
      <c r="D275" s="15"/>
      <c r="E275" s="16">
        <f t="shared" ref="E275:G276" si="66">E276</f>
        <v>342.7</v>
      </c>
      <c r="F275" s="16">
        <f t="shared" si="66"/>
        <v>0</v>
      </c>
      <c r="G275" s="16">
        <f t="shared" si="66"/>
        <v>0</v>
      </c>
    </row>
    <row r="276" spans="1:7" ht="23.25" customHeight="1" x14ac:dyDescent="0.25">
      <c r="A276" s="18" t="s">
        <v>83</v>
      </c>
      <c r="B276" s="12" t="s">
        <v>274</v>
      </c>
      <c r="C276" s="21" t="s">
        <v>84</v>
      </c>
      <c r="D276" s="12"/>
      <c r="E276" s="24">
        <f t="shared" si="66"/>
        <v>342.7</v>
      </c>
      <c r="F276" s="24">
        <f t="shared" si="66"/>
        <v>0</v>
      </c>
      <c r="G276" s="24">
        <f t="shared" si="66"/>
        <v>0</v>
      </c>
    </row>
    <row r="277" spans="1:7" ht="33" customHeight="1" x14ac:dyDescent="0.25">
      <c r="A277" s="18" t="s">
        <v>223</v>
      </c>
      <c r="B277" s="12" t="s">
        <v>274</v>
      </c>
      <c r="C277" s="21" t="s">
        <v>84</v>
      </c>
      <c r="D277" s="12" t="s">
        <v>224</v>
      </c>
      <c r="E277" s="24">
        <f>[1]Лист1!$H$66</f>
        <v>342.7</v>
      </c>
      <c r="F277" s="24">
        <v>0</v>
      </c>
      <c r="G277" s="24">
        <v>0</v>
      </c>
    </row>
    <row r="278" spans="1:7" ht="33" customHeight="1" x14ac:dyDescent="0.25">
      <c r="A278" s="28" t="s">
        <v>275</v>
      </c>
      <c r="B278" s="15" t="s">
        <v>276</v>
      </c>
      <c r="C278" s="15"/>
      <c r="D278" s="15"/>
      <c r="E278" s="16">
        <f t="shared" ref="E278:G279" si="67">E279</f>
        <v>121.5</v>
      </c>
      <c r="F278" s="16">
        <f t="shared" si="67"/>
        <v>0</v>
      </c>
      <c r="G278" s="16">
        <f t="shared" si="67"/>
        <v>0</v>
      </c>
    </row>
    <row r="279" spans="1:7" ht="33" customHeight="1" x14ac:dyDescent="0.25">
      <c r="A279" s="18" t="s">
        <v>83</v>
      </c>
      <c r="B279" s="12" t="s">
        <v>276</v>
      </c>
      <c r="C279" s="21" t="s">
        <v>84</v>
      </c>
      <c r="D279" s="12"/>
      <c r="E279" s="24">
        <f t="shared" si="67"/>
        <v>121.5</v>
      </c>
      <c r="F279" s="24">
        <f t="shared" si="67"/>
        <v>0</v>
      </c>
      <c r="G279" s="24">
        <f t="shared" si="67"/>
        <v>0</v>
      </c>
    </row>
    <row r="280" spans="1:7" ht="43.15" customHeight="1" x14ac:dyDescent="0.25">
      <c r="A280" s="18" t="s">
        <v>150</v>
      </c>
      <c r="B280" s="12" t="s">
        <v>276</v>
      </c>
      <c r="C280" s="21" t="s">
        <v>84</v>
      </c>
      <c r="D280" s="12" t="s">
        <v>224</v>
      </c>
      <c r="E280" s="24">
        <f>[1]Лист1!$H$68</f>
        <v>121.5</v>
      </c>
      <c r="F280" s="24">
        <v>0</v>
      </c>
      <c r="G280" s="24">
        <v>0</v>
      </c>
    </row>
    <row r="281" spans="1:7" ht="54" customHeight="1" x14ac:dyDescent="0.25">
      <c r="A281" s="14" t="s">
        <v>277</v>
      </c>
      <c r="B281" s="15" t="s">
        <v>278</v>
      </c>
      <c r="C281" s="15"/>
      <c r="D281" s="15"/>
      <c r="E281" s="16">
        <f t="shared" ref="E281:G282" si="68">E282</f>
        <v>119.456</v>
      </c>
      <c r="F281" s="16">
        <f t="shared" si="68"/>
        <v>0</v>
      </c>
      <c r="G281" s="16">
        <f t="shared" si="68"/>
        <v>0</v>
      </c>
    </row>
    <row r="282" spans="1:7" ht="32.25" customHeight="1" x14ac:dyDescent="0.25">
      <c r="A282" s="18" t="s">
        <v>83</v>
      </c>
      <c r="B282" s="12" t="s">
        <v>278</v>
      </c>
      <c r="C282" s="21" t="s">
        <v>84</v>
      </c>
      <c r="D282" s="12"/>
      <c r="E282" s="24">
        <f t="shared" si="68"/>
        <v>119.456</v>
      </c>
      <c r="F282" s="24">
        <f t="shared" si="68"/>
        <v>0</v>
      </c>
      <c r="G282" s="24">
        <f t="shared" si="68"/>
        <v>0</v>
      </c>
    </row>
    <row r="283" spans="1:7" ht="49.9" customHeight="1" x14ac:dyDescent="0.25">
      <c r="A283" s="18" t="s">
        <v>269</v>
      </c>
      <c r="B283" s="21" t="s">
        <v>278</v>
      </c>
      <c r="C283" s="21" t="s">
        <v>84</v>
      </c>
      <c r="D283" s="21" t="s">
        <v>270</v>
      </c>
      <c r="E283" s="2">
        <f>[1]Лист1!$H$302</f>
        <v>119.456</v>
      </c>
      <c r="F283" s="2">
        <v>0</v>
      </c>
      <c r="G283" s="2">
        <v>0</v>
      </c>
    </row>
    <row r="284" spans="1:7" ht="36" customHeight="1" x14ac:dyDescent="0.25">
      <c r="A284" s="28" t="s">
        <v>279</v>
      </c>
      <c r="B284" s="15" t="s">
        <v>280</v>
      </c>
      <c r="C284" s="15"/>
      <c r="D284" s="15"/>
      <c r="E284" s="16">
        <f t="shared" ref="E284:G285" si="69">E285</f>
        <v>87.7</v>
      </c>
      <c r="F284" s="16">
        <f t="shared" si="69"/>
        <v>0</v>
      </c>
      <c r="G284" s="16">
        <f t="shared" si="69"/>
        <v>0</v>
      </c>
    </row>
    <row r="285" spans="1:7" ht="30.75" customHeight="1" x14ac:dyDescent="0.25">
      <c r="A285" s="18" t="s">
        <v>83</v>
      </c>
      <c r="B285" s="12" t="s">
        <v>280</v>
      </c>
      <c r="C285" s="21" t="s">
        <v>84</v>
      </c>
      <c r="D285" s="21"/>
      <c r="E285" s="2">
        <f t="shared" si="69"/>
        <v>87.7</v>
      </c>
      <c r="F285" s="2">
        <f t="shared" si="69"/>
        <v>0</v>
      </c>
      <c r="G285" s="2">
        <f t="shared" si="69"/>
        <v>0</v>
      </c>
    </row>
    <row r="286" spans="1:7" ht="45.75" x14ac:dyDescent="0.25">
      <c r="A286" s="18" t="s">
        <v>150</v>
      </c>
      <c r="B286" s="12" t="s">
        <v>280</v>
      </c>
      <c r="C286" s="21" t="s">
        <v>84</v>
      </c>
      <c r="D286" s="21" t="s">
        <v>151</v>
      </c>
      <c r="E286" s="2">
        <f>[1]Лист1!$H$37</f>
        <v>87.7</v>
      </c>
      <c r="F286" s="2">
        <v>0</v>
      </c>
      <c r="G286" s="2">
        <v>0</v>
      </c>
    </row>
    <row r="287" spans="1:7" ht="15.75" x14ac:dyDescent="0.25">
      <c r="A287" s="25" t="s">
        <v>281</v>
      </c>
      <c r="B287" s="20"/>
      <c r="C287" s="20"/>
      <c r="D287" s="20"/>
      <c r="E287" s="22">
        <f>E12+E18+E41+E63+E69+E98+E104+E112+E122+E128+E155+E161+E176+E182+E191+E85+E167</f>
        <v>70315.374559999997</v>
      </c>
      <c r="F287" s="22">
        <f>F12+F18+F41+F63+F69+F98+F104+F112+F122+F128+F155+F161+F176+F182+F191+F85+F167</f>
        <v>49871.21529</v>
      </c>
      <c r="G287" s="22">
        <f>G12+G18+G41+G63+G69+G98+G104+G112+G122+G128+G155+G161+G176+G182+G191+G85+G167</f>
        <v>44900.393479999999</v>
      </c>
    </row>
  </sheetData>
  <autoFilter ref="A10:G287" xr:uid="{EA8FEB64-0774-4755-9FFE-72ACB797ADD3}"/>
  <mergeCells count="7">
    <mergeCell ref="D6:G6"/>
    <mergeCell ref="A8:G8"/>
    <mergeCell ref="B1:G1"/>
    <mergeCell ref="B2:G2"/>
    <mergeCell ref="B3:G3"/>
    <mergeCell ref="B4:G4"/>
    <mergeCell ref="B5:G5"/>
  </mergeCells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GlBuh</dc:creator>
  <cp:lastModifiedBy>GlBuh</cp:lastModifiedBy>
  <cp:lastPrinted>2024-11-15T11:00:53Z</cp:lastPrinted>
  <dcterms:created xsi:type="dcterms:W3CDTF">2024-11-11T13:15:43Z</dcterms:created>
  <dcterms:modified xsi:type="dcterms:W3CDTF">2024-11-29T10:15:00Z</dcterms:modified>
</cp:coreProperties>
</file>